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  <sheet name="11" sheetId="11" state="visible" r:id="rId12"/>
    <sheet name="12" sheetId="12" state="visible" r:id="rId13"/>
    <sheet name="13" sheetId="13" state="visible" r:id="rId14"/>
    <sheet name="14" sheetId="14" state="visible" r:id="rId15"/>
    <sheet name="15" sheetId="15" state="visible" r:id="rId16"/>
    <sheet name="16" sheetId="16" state="visible" r:id="rId17"/>
    <sheet name="17" sheetId="17" state="visible" r:id="rId18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<sst xmlns="http://schemas.openxmlformats.org/spreadsheetml/2006/main" count="7757" uniqueCount="390">
  <si>
    <t xml:space="preserve">Gruźlica (010-018)</t>
  </si>
  <si>
    <t xml:space="preserve">Chorzy nowo zarejestrowani w poradniach wg województw </t>
  </si>
  <si>
    <t xml:space="preserve">Województwo</t>
  </si>
  <si>
    <t xml:space="preserve">Liczby bezwzględne</t>
  </si>
  <si>
    <t xml:space="preserve">Wskaźniki na 100 tys. ludności</t>
  </si>
  <si>
    <t xml:space="preserve">Wszystkie postacie gruźlicy (010-018)</t>
  </si>
  <si>
    <t xml:space="preserve">W tym gruźlica płuc (011)</t>
  </si>
  <si>
    <t xml:space="preserve">Polska</t>
  </si>
  <si>
    <t xml:space="preserve">St. warszawskie</t>
  </si>
  <si>
    <t xml:space="preserve">Bialskopodlaskie</t>
  </si>
  <si>
    <t xml:space="preserve">Białostockie</t>
  </si>
  <si>
    <t xml:space="preserve">Bielskie</t>
  </si>
  <si>
    <t xml:space="preserve">Bydgoskie</t>
  </si>
  <si>
    <t xml:space="preserve">Chełmskie</t>
  </si>
  <si>
    <t xml:space="preserve">Ciechanowskie</t>
  </si>
  <si>
    <t xml:space="preserve">Częstochowskie</t>
  </si>
  <si>
    <t xml:space="preserve">Elbląskie</t>
  </si>
  <si>
    <t xml:space="preserve">Gdańskie</t>
  </si>
  <si>
    <t xml:space="preserve">Gorzowskie</t>
  </si>
  <si>
    <t xml:space="preserve">Jeleniogórskie</t>
  </si>
  <si>
    <t xml:space="preserve">Kaliskie</t>
  </si>
  <si>
    <t xml:space="preserve">Katowickie</t>
  </si>
  <si>
    <t xml:space="preserve">Kieleckie</t>
  </si>
  <si>
    <t xml:space="preserve">Konińskie</t>
  </si>
  <si>
    <t xml:space="preserve">Koszalińskie</t>
  </si>
  <si>
    <t xml:space="preserve">Miejskie krakowskie</t>
  </si>
  <si>
    <t xml:space="preserve">Krośnieńskie</t>
  </si>
  <si>
    <t xml:space="preserve">Legnickie</t>
  </si>
  <si>
    <t xml:space="preserve">Leszczyńskie</t>
  </si>
  <si>
    <t xml:space="preserve">Lubelskie</t>
  </si>
  <si>
    <t xml:space="preserve">Łomżyńskie</t>
  </si>
  <si>
    <t xml:space="preserve">Miejskie łódzkie</t>
  </si>
  <si>
    <t xml:space="preserve">Nowosądeckie</t>
  </si>
  <si>
    <t xml:space="preserve">Olsztyńskie</t>
  </si>
  <si>
    <t xml:space="preserve">Opolskie</t>
  </si>
  <si>
    <t xml:space="preserve">Ostrołęckie</t>
  </si>
  <si>
    <t xml:space="preserve">Pilskie</t>
  </si>
  <si>
    <t xml:space="preserve">Piotrkowskie</t>
  </si>
  <si>
    <t xml:space="preserve">Płockie</t>
  </si>
  <si>
    <t xml:space="preserve">Poznańskie</t>
  </si>
  <si>
    <t xml:space="preserve">Przemyskie</t>
  </si>
  <si>
    <t xml:space="preserve">Radomskie</t>
  </si>
  <si>
    <t xml:space="preserve">Rzeszowskie</t>
  </si>
  <si>
    <t xml:space="preserve">Siedleckie</t>
  </si>
  <si>
    <t xml:space="preserve">Sieradzkie</t>
  </si>
  <si>
    <t xml:space="preserve">Skierniewickie</t>
  </si>
  <si>
    <t xml:space="preserve">Słupskie</t>
  </si>
  <si>
    <t xml:space="preserve">Suwalskie</t>
  </si>
  <si>
    <t xml:space="preserve">Szczecińskie</t>
  </si>
  <si>
    <t xml:space="preserve">Tarnobrzeskie</t>
  </si>
  <si>
    <t xml:space="preserve">Tarnowskie</t>
  </si>
  <si>
    <t xml:space="preserve">Toruńskie</t>
  </si>
  <si>
    <t xml:space="preserve">Wałbrzyskie</t>
  </si>
  <si>
    <t xml:space="preserve">Włocławskie</t>
  </si>
  <si>
    <t xml:space="preserve">Wrocławskie</t>
  </si>
  <si>
    <t xml:space="preserve">Zamojskie</t>
  </si>
  <si>
    <t xml:space="preserve">Zielonogórskie</t>
  </si>
  <si>
    <t xml:space="preserve">Razem z MON i MSW</t>
  </si>
  <si>
    <t xml:space="preserve">Niektóre choroby weneryczne</t>
  </si>
  <si>
    <t xml:space="preserve">Liczba zachorowań i zapadalność (na 100 tys.) wg województw</t>
  </si>
  <si>
    <t xml:space="preserve">Lp.</t>
  </si>
  <si>
    <t xml:space="preserve">Nieswoiste zapal. cewki moczowej (NGU)</t>
  </si>
  <si>
    <t xml:space="preserve">Kiła wrodzona (090)</t>
  </si>
  <si>
    <t xml:space="preserve">Kiła objawowa wczesna (091.0-091.3)</t>
  </si>
  <si>
    <t xml:space="preserve">Kiła utajona wczesna (092)</t>
  </si>
  <si>
    <t xml:space="preserve">Kiła późna (093-097)</t>
  </si>
  <si>
    <t xml:space="preserve">Rzeżączka (098)</t>
  </si>
  <si>
    <t xml:space="preserve">Liczba</t>
  </si>
  <si>
    <t xml:space="preserve">Zapad.</t>
  </si>
  <si>
    <t xml:space="preserve">1992 r.</t>
  </si>
  <si>
    <t xml:space="preserve">POLSKA</t>
  </si>
  <si>
    <t xml:space="preserve">1993 r.</t>
  </si>
  <si>
    <t xml:space="preserve">1.</t>
  </si>
  <si>
    <t xml:space="preserve">-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</si>
  <si>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</si>
  <si>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</si>
  <si>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</si>
  <si>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</si>
  <si>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</si>
  <si>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</si>
  <si>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</si>
  <si>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</si>
  <si>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</si>
  <si>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</si>
  <si>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</si>
  <si>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</si>
  <si>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</si>
  <si>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</si>
  <si>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</si>
  <si>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</si>
  <si>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</si>
  <si>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</si>
  <si>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</si>
  <si>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21.</t>
  </si>
  <si>
    <t xml:space="preserve">22.</t>
  </si>
  <si>
    <t xml:space="preserve">23.</t>
  </si>
  <si>
    <t xml:space="preserve">24.</t>
  </si>
  <si>
    <t xml:space="preserve">25.</t>
  </si>
  <si>
    <t xml:space="preserve">26.</t>
  </si>
  <si>
    <t xml:space="preserve">27.</t>
  </si>
  <si>
    <t xml:space="preserve">28.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</si>
  <si>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</si>
  <si>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</si>
  <si>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</si>
  <si>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</si>
  <si>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</si>
  <si>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34.</t>
  </si>
  <si>
    <t xml:space="preserve">35.</t>
  </si>
  <si>
    <t xml:space="preserve">36.</t>
  </si>
  <si>
    <t xml:space="preserve">37.</t>
  </si>
  <si>
    <t xml:space="preserve">38.</t>
  </si>
  <si>
    <t xml:space="preserve">39.</t>
  </si>
  <si>
    <t xml:space="preserve">40.</t>
  </si>
  <si>
    <t xml:space="preserve">41.</t>
  </si>
  <si>
    <t xml:space="preserve">42.</t>
  </si>
  <si>
    <t xml:space="preserve">43.</t>
  </si>
  <si>
    <t xml:space="preserve">44.</t>
  </si>
  <si>
    <t xml:space="preserve">45.</t>
  </si>
  <si>
    <t xml:space="preserve">46.</t>
  </si>
  <si>
    <t xml:space="preserve">47.</t>
  </si>
  <si>
    <t xml:space="preserve">48.</t>
  </si>
  <si>
    <t xml:space="preserve">49.</t>
  </si>
  <si>
    <t xml:space="preserve">Zgony i umieralność (na 100 tys) wg wybranych przyczyn zgonów oraz miejsca wystąpienia zgonu (miasto-wieś)</t>
  </si>
  <si>
    <t xml:space="preserve">Przyczyny zgonów</t>
  </si>
  <si>
    <t xml:space="preserve">Miasto</t>
  </si>
  <si>
    <t xml:space="preserve">Wieś</t>
  </si>
  <si>
    <t xml:space="preserve">Ogółem</t>
  </si>
  <si>
    <t xml:space="preserve">Zgony</t>
  </si>
  <si>
    <t xml:space="preserve">Um.</t>
  </si>
  <si>
    <t xml:space="preserve">Dur brzuszny i dury rzekome /002/</t>
  </si>
  <si>
    <t xml:space="preserve">Inne salmonelozy /003/</t>
  </si>
  <si>
    <t xml:space="preserve">Czerwonka bakteryjna /004/, pełzakowica /006/</t>
  </si>
  <si>
    <t xml:space="preserve">Zatrucie pokarmowe - bakteryjne /005/</t>
  </si>
  <si>
    <t xml:space="preserve">Zakażenie jelitowe inne i nieokreślone /008-009/</t>
  </si>
  <si>
    <t xml:space="preserve">Gruźlica układu oddechowego /010-012/</t>
  </si>
  <si>
    <t xml:space="preserve">Gruźlica innych narządów /013-018/</t>
  </si>
  <si>
    <t xml:space="preserve">Wąglik /022/</t>
  </si>
  <si>
    <t xml:space="preserve">Bruceloza /023/</t>
  </si>
  <si>
    <t xml:space="preserve">Inne bakteryjne choroby odzwierzęce /027/</t>
  </si>
  <si>
    <t xml:space="preserve">Błonica /032/</t>
  </si>
  <si>
    <t xml:space="preserve">Krztusiec /033/</t>
  </si>
  <si>
    <t xml:space="preserve">Paciorkowcowe zapalenie gardła i płonica /034/</t>
  </si>
  <si>
    <t xml:space="preserve">Róża /035/</t>
  </si>
  <si>
    <t xml:space="preserve">Zakażenie meningokokowe /036/</t>
  </si>
  <si>
    <t xml:space="preserve">Tężec /037/</t>
  </si>
  <si>
    <t xml:space="preserve">Ostre nagminne porażenie dziecięce /045/</t>
  </si>
  <si>
    <t xml:space="preserve">Enterowirusowe zapalenie opon mózgowo-rdzeniowych /047/</t>
  </si>
  <si>
    <t xml:space="preserve">Inne wirusowe choroby o. u. n. nie przenoszone przez stawonogi /049/</t>
  </si>
  <si>
    <t xml:space="preserve">Ospa wietrzna /052/</t>
  </si>
  <si>
    <t xml:space="preserve">Półpasiec /053/</t>
  </si>
  <si>
    <t xml:space="preserve">Opryszczka pospolita /054/</t>
  </si>
  <si>
    <t xml:space="preserve">Odra /055/</t>
  </si>
  <si>
    <t xml:space="preserve">Różyczka /056/</t>
  </si>
  <si>
    <t xml:space="preserve">Zapalenie mózgu arbowirusowe /062-064/</t>
  </si>
  <si>
    <t xml:space="preserve">Wirusowe zapalenie wątroby /070/</t>
  </si>
  <si>
    <t xml:space="preserve">Nagminne zapalenie przyusznicy /072/</t>
  </si>
  <si>
    <t xml:space="preserve">Choroba ptasia /ornitoza/ /073/</t>
  </si>
  <si>
    <t xml:space="preserve">Mononukleoza zakaźna /075/</t>
  </si>
  <si>
    <t xml:space="preserve">AIDS - Zespół nabytego upośledzenia odporności /079/</t>
  </si>
  <si>
    <t xml:space="preserve">Dur wysypkowy przenoszony przez wszy i inne riketsjozy /080-083/ </t>
  </si>
  <si>
    <t xml:space="preserve">Zimnica /084/</t>
  </si>
  <si>
    <t xml:space="preserve">Kiła /090-097/</t>
  </si>
  <si>
    <t xml:space="preserve">Rzeżączka /098/</t>
  </si>
  <si>
    <t xml:space="preserve">Leptospiroza /100/</t>
  </si>
  <si>
    <t xml:space="preserve">Grzybica skóry /110/</t>
  </si>
  <si>
    <t xml:space="preserve">Tasiemczyca /122, 123/</t>
  </si>
  <si>
    <t xml:space="preserve">Włośnica /124/</t>
  </si>
  <si>
    <t xml:space="preserve">Toksoplazmoza /130/</t>
  </si>
  <si>
    <t xml:space="preserve">Akarioza - choroby wywołane przez roztocza /133/</t>
  </si>
  <si>
    <t xml:space="preserve">Zapalenie opon mózgowo-rdzeniowych bakteryjne /320/</t>
  </si>
  <si>
    <t xml:space="preserve">Zapalenie opon m-rdz. o nieokreślonej etiologii /322/</t>
  </si>
  <si>
    <t xml:space="preserve">Zapalenie mózgu, zapal. rdzenia oraz zapal. mózgu i rdzenia /323/</t>
  </si>
  <si>
    <t xml:space="preserve">Grypa /487/</t>
  </si>
  <si>
    <t xml:space="preserve">Zakażenie połogowe /670/</t>
  </si>
  <si>
    <t xml:space="preserve">Zakażenie charakterystyczne dla okresu okołoporodowego /771/</t>
  </si>
  <si>
    <t xml:space="preserve">* Dane Zakładu Epidemiologii i Państwowego Zakładu Higieny.</t>
  </si>
  <si>
    <t xml:space="preserve">Zgony według wybranych przyczyn zgonów, wieku oraz płci</t>
  </si>
  <si>
    <t xml:space="preserve">Mężczyźni</t>
  </si>
  <si>
    <t xml:space="preserve">Wiek zmarłych</t>
  </si>
  <si>
    <t xml:space="preserve">Razem</t>
  </si>
  <si>
    <t xml:space="preserve">0-4 lata</t>
  </si>
  <si>
    <t xml:space="preserve">5-9</t>
  </si>
  <si>
    <t xml:space="preserve">10-14</t>
  </si>
  <si>
    <t xml:space="preserve">15-19</t>
  </si>
  <si>
    <t xml:space="preserve">20-24</t>
  </si>
  <si>
    <t xml:space="preserve">25-29</t>
  </si>
  <si>
    <t xml:space="preserve">30-34</t>
  </si>
  <si>
    <t xml:space="preserve">35-39</t>
  </si>
  <si>
    <t xml:space="preserve">40-44</t>
  </si>
  <si>
    <t xml:space="preserve">45-49</t>
  </si>
  <si>
    <t xml:space="preserve">50-54</t>
  </si>
  <si>
    <t xml:space="preserve">55-59</t>
  </si>
  <si>
    <t xml:space="preserve">60-64</t>
  </si>
  <si>
    <t xml:space="preserve">65-69</t>
  </si>
  <si>
    <t xml:space="preserve">70-74</t>
  </si>
  <si>
    <t xml:space="preserve">75-79</t>
  </si>
  <si>
    <t xml:space="preserve">80-84</t>
  </si>
  <si>
    <t xml:space="preserve">85 lat i więcej</t>
  </si>
  <si>
    <t xml:space="preserve">0-4 p/f</t>
  </si>
  <si>
    <t xml:space="preserve">RAZEM p/f</t>
  </si>
  <si>
    <t xml:space="preserve">Zakaż. jelitowe inne i nieokreślone /008-009/</t>
  </si>
  <si>
    <t xml:space="preserve">Paciorkowcowe zapal. gardła i płonica /034/</t>
  </si>
  <si>
    <t xml:space="preserve">Enterowirusowe zapalenie opon m-rdz. /047/</t>
  </si>
  <si>
    <t xml:space="preserve">Inne wirusowe choroby o. u. nerwowego /049/</t>
  </si>
  <si>
    <t xml:space="preserve">AIDS /079/*</t>
  </si>
  <si>
    <t xml:space="preserve">Dur wysypkowy przenoszony  i inne riketsjozy /080-083/ </t>
  </si>
  <si>
    <t xml:space="preserve">Akarioza - choroby wywoł. przez roztocza /133/</t>
  </si>
  <si>
    <t xml:space="preserve">Zapalenie opon m-rdz. bakteryjne /320/</t>
  </si>
  <si>
    <t xml:space="preserve">Zapal. opon m-rdz o nieokreśl. etiologii /322/</t>
  </si>
  <si>
    <t xml:space="preserve">Zapal. mózgu,  rdzenia, mózgu i rdzenia /323/</t>
  </si>
  <si>
    <t xml:space="preserve">RAZEM</t>
  </si>
  <si>
    <t xml:space="preserve">*Dane Zakładu Epidemiologii  Państwowego Zakładu Higieny.</t>
  </si>
  <si>
    <t xml:space="preserve">Zgony wg wybranych przyczyn zgonów, wieku oraz płci</t>
  </si>
  <si>
    <t xml:space="preserve">Kobiety</t>
  </si>
  <si>
    <t xml:space="preserve">Dur wysypkowy  i inne riketsjozy /080-083/ </t>
  </si>
  <si>
    <t xml:space="preserve">Dur wysypkowy i inne riketsjozy /080-083/ </t>
  </si>
  <si>
    <t xml:space="preserve">Akarioza - choroby wywoł. przez roztocze /133/</t>
  </si>
  <si>
    <t xml:space="preserve">Zapal. mózgu,  rdzenia , mózgu  i rdzenia /323/</t>
  </si>
  <si>
    <t xml:space="preserve">Zgony i umieralność (na 100 tys) wg wybranych przyczyn zgonów oraz województw</t>
  </si>
  <si>
    <t xml:space="preserve">Czerwonka bakter. /004/, Pełzakowica /006/</t>
  </si>
  <si>
    <t xml:space="preserve">Zatrucie pokarmowe – bakteryjne /005/</t>
  </si>
  <si>
    <t xml:space="preserve">Zakaż. jelitowe in. i nieokreślone /008-009/</t>
  </si>
  <si>
    <t xml:space="preserve">In. bakteryjne choroby odzwierzęce /027/</t>
  </si>
  <si>
    <t xml:space="preserve">Róża (035)</t>
  </si>
  <si>
    <t xml:space="preserve">Zakażenie meningokokowe (036)</t>
  </si>
  <si>
    <t xml:space="preserve">Tężec (037)</t>
  </si>
  <si>
    <t xml:space="preserve">Ostre nagminne porażenie dziecięce (045)</t>
  </si>
  <si>
    <t xml:space="preserve">Enterowirusowe zapalenie opon m – rdz. (047)</t>
  </si>
  <si>
    <t xml:space="preserve">Inne wirusowe choroby o. u. n. (049)</t>
  </si>
  <si>
    <t xml:space="preserve">Ospa wietrzna (052)</t>
  </si>
  <si>
    <t xml:space="preserve">Półpasiec (053)</t>
  </si>
  <si>
    <t xml:space="preserve">Opryszczka pospolita (054)</t>
  </si>
  <si>
    <t xml:space="preserve">Odra (055)</t>
  </si>
  <si>
    <t xml:space="preserve">Różyczka (056)</t>
  </si>
  <si>
    <t xml:space="preserve">Zapalenie mózgu arbowirusowe (062 – 064)</t>
  </si>
  <si>
    <t xml:space="preserve">Dur wysypkowy i in. riketsjozy /080-083/ </t>
  </si>
  <si>
    <t xml:space="preserve">Tasiemczyca /122 -  123/</t>
  </si>
  <si>
    <t xml:space="preserve">Akarioza - choroby wyw. przez roztocze /133/</t>
  </si>
  <si>
    <t xml:space="preserve">Zapalenie opon m – rdz. bakteryjne /320/</t>
  </si>
  <si>
    <t xml:space="preserve">Zapalenie opon m – rdz. nieokreślone /322/</t>
  </si>
  <si>
    <t xml:space="preserve">Zapal. mózgu,  rdzenia,  mózgu i rdzenia /323/</t>
  </si>
  <si>
    <t xml:space="preserve">,</t>
  </si>
  <si>
    <t xml:space="preserve">M. łódzkie</t>
  </si>
  <si>
    <t xml:space="preserve">* Dane Zakładu Epidemiologii Państwowego Zakładu Higieny.</t>
  </si>
  <si>
    <t xml:space="preserve">Zapalenie mózgu, zapalenie rdzenia oraz zapalenie mózgu i rdzenia /323/</t>
  </si>
  <si>
    <t xml:space="preserve">Zgony wg wybranych przyczyn zgonów i miesięcy</t>
  </si>
  <si>
    <t xml:space="preserve">Miesiące</t>
  </si>
  <si>
    <t xml:space="preserve">I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</si>
  <si>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</si>
  <si>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</si>
  <si>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</si>
  <si>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</si>
  <si>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</si>
  <si>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VII</t>
  </si>
  <si>
    <t xml:space="preserve">VIII</t>
  </si>
  <si>
    <t xml:space="preserve">IX</t>
  </si>
  <si>
    <t xml:space="preserve">X</t>
  </si>
  <si>
    <t xml:space="preserve">XI</t>
  </si>
  <si>
    <t xml:space="preserve">XII</t>
  </si>
  <si>
    <t xml:space="preserve">Gruźlica /010-018/</t>
  </si>
  <si>
    <t xml:space="preserve">Zakażenia meningokokowe /036/</t>
  </si>
  <si>
    <t xml:space="preserve">Zapalenie opon m-rdz. /320-322/</t>
  </si>
  <si>
    <t xml:space="preserve">Choroby zakaźne przewodu pokarm.</t>
  </si>
  <si>
    <t xml:space="preserve">Choroby zakaźne i pasożytnicze</t>
  </si>
  <si>
    <t xml:space="preserve">Wyniki badań, w kierunku pałeczek salmonella i shigella  prowadzonych w laboratoriach stacji sanitarno – epidemiologicznych, w zależności od pochodzenia i rodzaju próbek oraz techniki badania</t>
  </si>
  <si>
    <t xml:space="preserve">Pochodzenie próbek /liczba osób/</t>
  </si>
  <si>
    <t xml:space="preserve">Liczba próbek</t>
  </si>
  <si>
    <t xml:space="preserve">Badania bakteriologiczne</t>
  </si>
  <si>
    <t xml:space="preserve">Badania serologiczne</t>
  </si>
  <si>
    <t xml:space="preserve">Rodzaj materiału</t>
  </si>
  <si>
    <t xml:space="preserve">Odczyn Widala</t>
  </si>
  <si>
    <t xml:space="preserve">Odczyn hemaglutynacji biernej</t>
  </si>
  <si>
    <t xml:space="preserve">Kał</t>
  </si>
  <si>
    <t xml:space="preserve">Wymaz z odbytu</t>
  </si>
  <si>
    <t xml:space="preserve">Treść dwunastnicza</t>
  </si>
  <si>
    <t xml:space="preserve">Mocz</t>
  </si>
  <si>
    <t xml:space="preserve">Krew</t>
  </si>
  <si>
    <t xml:space="preserve">Inny materiał</t>
  </si>
  <si>
    <t xml:space="preserve">Z antygenem "0"</t>
  </si>
  <si>
    <t xml:space="preserve">Z antygenem "Vi"</t>
  </si>
  <si>
    <t xml:space="preserve">Wskazania do badania</t>
  </si>
  <si>
    <t xml:space="preserve">diagnostyczne</t>
  </si>
  <si>
    <t xml:space="preserve">Chorzy 
244088</t>
  </si>
  <si>
    <t xml:space="preserve">x</t>
  </si>
  <si>
    <t xml:space="preserve">w tym: z wynikiem dodatnim</t>
  </si>
  <si>
    <t xml:space="preserve">%</t>
  </si>
  <si>
    <t xml:space="preserve">epidemiologiczne</t>
  </si>
  <si>
    <t xml:space="preserve">Ozdrowieńcy 33732</t>
  </si>
  <si>
    <t xml:space="preserve">Nosiciele 12014</t>
  </si>
  <si>
    <t xml:space="preserve">Osoby ze stycznością 83820</t>
  </si>
  <si>
    <t xml:space="preserve">Branżowy 612078</t>
  </si>
  <si>
    <t xml:space="preserve">Serotypy pałeczek Salmonella najczęściej wykrywane u osób chorych i zdrowych w Polsce</t>
  </si>
  <si>
    <t xml:space="preserve">Liczba osób, u których wykryto zakażenia</t>
  </si>
  <si>
    <t xml:space="preserve">Serotyp i grupa antygenu 0</t>
  </si>
  <si>
    <t xml:space="preserve">Liczba osób u których wykryto zakażenia</t>
  </si>
  <si>
    <t xml:space="preserve">Stosunek chorych/zdrowych</t>
  </si>
  <si>
    <t xml:space="preserve">Chorych</t>
  </si>
  <si>
    <t xml:space="preserve">Zdrowych</t>
  </si>
  <si>
    <t xml:space="preserve">S. enteritidis D</t>
  </si>
  <si>
    <t xml:space="preserve">S. typhi murium B</t>
  </si>
  <si>
    <t xml:space="preserve">S. agona B</t>
  </si>
  <si>
    <t xml:space="preserve">S. anatum E1</t>
  </si>
  <si>
    <t xml:space="preserve">S. bovismorbificans C2</t>
  </si>
  <si>
    <t xml:space="preserve">S. chester B</t>
  </si>
  <si>
    <t xml:space="preserve">S. derby B</t>
  </si>
  <si>
    <t xml:space="preserve">S. gold coast C2</t>
  </si>
  <si>
    <t xml:space="preserve">S. hadar C2</t>
  </si>
  <si>
    <t xml:space="preserve">S. heidelberg B</t>
  </si>
  <si>
    <t xml:space="preserve">S. infantis C1</t>
  </si>
  <si>
    <t xml:space="preserve">S. isangi C1</t>
  </si>
  <si>
    <t xml:space="preserve">S. kottbus C2</t>
  </si>
  <si>
    <t xml:space="preserve">S. livingstone C1</t>
  </si>
  <si>
    <t xml:space="preserve">S. manhattan C2</t>
  </si>
  <si>
    <t xml:space="preserve">S. mbandaka C1</t>
  </si>
  <si>
    <t xml:space="preserve">S. newport C2</t>
  </si>
  <si>
    <t xml:space="preserve">S. oranienburg C1</t>
  </si>
  <si>
    <t xml:space="preserve">S. paratyphi B</t>
  </si>
  <si>
    <t xml:space="preserve">S. saintpaul B</t>
  </si>
  <si>
    <t xml:space="preserve">S. senftenberg E4</t>
  </si>
  <si>
    <t xml:space="preserve">S. tennesse C1</t>
  </si>
  <si>
    <t xml:space="preserve">S. thompson C1</t>
  </si>
  <si>
    <t xml:space="preserve">S. tshiongwe C</t>
  </si>
  <si>
    <t xml:space="preserve">S. typhi D</t>
  </si>
  <si>
    <t xml:space="preserve">S. virchow C2</t>
  </si>
  <si>
    <t xml:space="preserve">Rzadko występujące serotypy B, C, D, E podrodzaj II, III i inne</t>
  </si>
  <si>
    <t xml:space="preserve">Serotypy pałeczek salmonella najczęściej wykrywane w  Polsce</t>
  </si>
  <si>
    <t xml:space="preserve">W latach 1967-78*</t>
  </si>
  <si>
    <t xml:space="preserve">W 1984 roku</t>
  </si>
  <si>
    <t xml:space="preserve">W 1992 roku</t>
  </si>
  <si>
    <t xml:space="preserve">W 1993 roku</t>
  </si>
  <si>
    <t xml:space="preserve">Serotyp i grupa</t>
  </si>
  <si>
    <t xml:space="preserve">% udział</t>
  </si>
  <si>
    <t xml:space="preserve">S. typhi eurium B</t>
  </si>
  <si>
    <t xml:space="preserve">S. virchow C1</t>
  </si>
  <si>
    <t xml:space="preserve">S. bovismorbif. C2</t>
  </si>
  <si>
    <t xml:space="preserve">S. brandeburg B</t>
  </si>
  <si>
    <t xml:space="preserve">S. panama D1</t>
  </si>
  <si>
    <t xml:space="preserve">S. stanleyville B</t>
  </si>
  <si>
    <t xml:space="preserve">S. newington E2</t>
  </si>
  <si>
    <t xml:space="preserve">S. london E1</t>
  </si>
  <si>
    <t xml:space="preserve">S. give E1</t>
  </si>
  <si>
    <t xml:space="preserve">S. mission isangi C1</t>
  </si>
  <si>
    <t xml:space="preserve">* Wg danych Krajowego Ośrodka Salmonella w Gdańsku</t>
  </si>
  <si>
    <t xml:space="preserve">Liczba wykrytych przypadków zakażenia pałeczkami Salmonella i Shigella u osób chorych i zdrowych  badanych w laboratoriach Stacji Sanitarno – Epidemiologicznych wg województw</t>
  </si>
  <si>
    <t xml:space="preserve">Liczba zbadanych osób w tym:</t>
  </si>
  <si>
    <t xml:space="preserve">Zdrowych*</t>
  </si>
  <si>
    <t xml:space="preserve">w tym wydalających</t>
  </si>
  <si>
    <t xml:space="preserve">Salmon.</t>
  </si>
  <si>
    <t xml:space="preserve">Shigel.</t>
  </si>
  <si>
    <t xml:space="preserve">* Ozdrowieńcy, nosiciele, osoby ze stycznością, branżowcy.</t>
  </si>
  <si>
    <t xml:space="preserve">Gatunki i serotypy pałeczek Salmonella i Shigella wykryte u osób badanych w laboratoriach stacji sanitarno-epidemiologicznych wg województw</t>
  </si>
  <si>
    <t xml:space="preserve">Województwo St. - stołeczne M.- miejskie </t>
  </si>
  <si>
    <t xml:space="preserve">Liczba osób chorych i zdrowych*, u których wykryto pałeczki</t>
  </si>
  <si>
    <t xml:space="preserve">Salmonella</t>
  </si>
  <si>
    <t xml:space="preserve">Shigella</t>
  </si>
  <si>
    <t xml:space="preserve">S. typhi</t>
  </si>
  <si>
    <t xml:space="preserve">S. paratyphi A, B, C</t>
  </si>
  <si>
    <t xml:space="preserve">S. enteritidis</t>
  </si>
  <si>
    <t xml:space="preserve">S. typhi murium</t>
  </si>
  <si>
    <t xml:space="preserve">S. agona</t>
  </si>
  <si>
    <t xml:space="preserve">Inne</t>
  </si>
  <si>
    <t xml:space="preserve">Ogółem </t>
  </si>
  <si>
    <t xml:space="preserve">S. sonnei</t>
  </si>
  <si>
    <t xml:space="preserve">S. flexneri</t>
  </si>
  <si>
    <t xml:space="preserve">Odsetki zaszczepionych przeciw niektórym chorobom zakaźnym – stan w dniu 31 grudnia 1993 roku</t>
  </si>
  <si>
    <t xml:space="preserve">Szczepienia BCG noworodków w 1993 roku</t>
  </si>
  <si>
    <t xml:space="preserve">Stan zaszczepienia dzieci w 2 roku życia (urodzonych w 1992 r.)</t>
  </si>
  <si>
    <t xml:space="preserve">Stan zaszczepienia dziewcząt w 14 r. ż (ur. 1980 r.) p/ różyczce (1 dawka)</t>
  </si>
  <si>
    <t xml:space="preserve">Błonica i tężec (3 dawki)</t>
  </si>
  <si>
    <t xml:space="preserve">Krztusiec (3 dawki)</t>
  </si>
  <si>
    <t xml:space="preserve">Poliomyelitis (3 dawki)</t>
  </si>
  <si>
    <t xml:space="preserve">Odrze (1 dawka)</t>
  </si>
  <si>
    <t xml:space="preserve">Ludność wg województw</t>
  </si>
  <si>
    <t xml:space="preserve">Stan na dzień 30.VI.1993 r.</t>
  </si>
  <si>
    <t xml:space="preserve">Ludność ogółem</t>
  </si>
  <si>
    <t xml:space="preserve">Dzieci do 14 r. ż.</t>
  </si>
  <si>
    <t xml:space="preserve">Dzieci do 2 r. ż.</t>
  </si>
  <si>
    <t xml:space="preserve">* Dane wg faktycznego miejsca zamieszkania.</t>
  </si>
  <si>
    <t xml:space="preserve">Ludność wg wieku płci i środowiska*</t>
  </si>
  <si>
    <t xml:space="preserve">Stan w dniu 30.VI.1993 r.</t>
  </si>
  <si>
    <t xml:space="preserve">Grupy wieku</t>
  </si>
  <si>
    <t xml:space="preserve">0-4</t>
  </si>
  <si>
    <t xml:space="preserve">65-74</t>
  </si>
  <si>
    <t xml:space="preserve">75+</t>
  </si>
  <si>
    <t xml:space="preserve">Ludność wg środowiska , liczby ludności w miastach i płci*</t>
  </si>
  <si>
    <t xml:space="preserve">Środowisko</t>
  </si>
  <si>
    <t xml:space="preserve">Miasto &lt; 20 tys.</t>
  </si>
  <si>
    <t xml:space="preserve">Miasto 20-50 tys.</t>
  </si>
  <si>
    <t xml:space="preserve">Miasto 50-100 tys.</t>
  </si>
  <si>
    <t xml:space="preserve">Miasto &gt; 100 tys.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</si>
</sst>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.0"/>
    <numFmt numFmtId="166" formatCode="0.00"/>
    <numFmt numFmtId="167" formatCode="0.000"/>
    <numFmt numFmtId="168" formatCode="@"/>
    <numFmt numFmtId="169" formatCode="0"/>
    <numFmt numFmtId="170" formatCode="#,##0"/>
    <numFmt numFmtId="171" formatCode="#,##0.0"/>
    <numFmt numFmtId="172" formatCode="#,##0.00"/>
    <numFmt numFmtId="173" formatCode="DD\-MMM"/>
  </numFmts>
  <fonts count="1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FFFFFF"/>
      <name val="Mangal"/>
      <family val="2"/>
      <charset val="238"/>
    </font>
    <font>
      <sz val="10"/>
      <color rgb="FF000000"/>
      <name val="Mangal"/>
      <family val="2"/>
      <charset val="238"/>
    </font>
    <font>
      <sz val="10"/>
      <color rgb="FFCC0000"/>
      <name val="Mangal"/>
      <family val="2"/>
      <charset val="238"/>
    </font>
    <font>
      <sz val="10"/>
      <color rgb="FF808080"/>
      <name val="Mangal"/>
      <family val="2"/>
      <charset val="238"/>
    </font>
    <font>
      <sz val="10"/>
      <color rgb="FF006600"/>
      <name val="Mangal"/>
      <family val="2"/>
      <charset val="238"/>
    </font>
    <font>
      <sz val="10"/>
      <color rgb="FF996600"/>
      <name val="Mangal"/>
      <family val="2"/>
      <charset val="238"/>
    </font>
    <font>
      <sz val="10"/>
      <color rgb="FF333333"/>
      <name val="Mangal"/>
      <family val="2"/>
      <charset val="238"/>
    </font>
    <font>
      <sz val="10"/>
      <name val="Mangal"/>
      <family val="2"/>
      <charset val="238"/>
    </font>
    <font>
      <sz val="12"/>
      <color rgb="FF00000A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A"/>
      <name val="Calibri"/>
      <family val="1"/>
      <charset val="238"/>
    </font>
    <font>
      <sz val="10"/>
      <color rgb="FFCE181E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7" fillId="0" borderId="0" applyFont="true" applyBorder="false" applyAlignment="false" applyProtection="false"/>
    <xf numFmtId="164" fontId="8" fillId="7" borderId="0" applyFont="true" applyBorder="false" applyAlignment="false" applyProtection="false"/>
    <xf numFmtId="164" fontId="5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9" fillId="8" borderId="0" applyFont="true" applyBorder="false" applyAlignment="false" applyProtection="false"/>
    <xf numFmtId="164" fontId="10" fillId="8" borderId="1" applyFont="true" applyBorder="true" applyAlignment="false" applyProtection="false"/>
    <xf numFmtId="164" fontId="11" fillId="0" borderId="0" applyFont="true" applyBorder="false" applyAlignment="false" applyProtection="false"/>
    <xf numFmtId="164" fontId="11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36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36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36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6" xfId="36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6" xfId="36" applyFont="fals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8" fontId="0" fillId="0" borderId="6" xfId="36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11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13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3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6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16" xfId="3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0" fontId="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Accent 1 1" xfId="20" builtinId="53" customBuiltin="true"/>
    <cellStyle name="Accent 2 1" xfId="21" builtinId="53" customBuiltin="true"/>
    <cellStyle name="Accent 3 1" xfId="22" builtinId="53" customBuiltin="true"/>
    <cellStyle name="Accent 4" xfId="23" builtinId="53" customBuiltin="true"/>
    <cellStyle name="Bad 1" xfId="24" builtinId="53" customBuiltin="true"/>
    <cellStyle name="Error 1" xfId="25" builtinId="53" customBuiltin="true"/>
    <cellStyle name="Footnote 1" xfId="26" builtinId="53" customBuiltin="true"/>
    <cellStyle name="Good 1" xfId="27" builtinId="53" customBuiltin="true"/>
    <cellStyle name="Heading 1 1" xfId="28" builtinId="53" customBuiltin="true"/>
    <cellStyle name="Heading 2 1" xfId="29" builtinId="53" customBuiltin="true"/>
    <cellStyle name="Heading 3" xfId="30" builtinId="53" customBuiltin="true"/>
    <cellStyle name="Neutral 1" xfId="31" builtinId="53" customBuiltin="true"/>
    <cellStyle name="Note 1" xfId="32" builtinId="53" customBuiltin="true"/>
    <cellStyle name="Status 1" xfId="33" builtinId="53" customBuiltin="true"/>
    <cellStyle name="Text 1" xfId="34" builtinId="53" customBuiltin="true"/>
    <cellStyle name="Warning 1" xfId="35" builtinId="53" customBuiltin="true"/>
    <cellStyle name="Excel Built-in Explanatory Text" xfId="36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0A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19.68"/>
    <col collapsed="false" customWidth="true" hidden="false" outlineLevel="0" max="1025" min="2" style="0" width="11.4"/>
  </cols>
  <sheetData>
    <row r="1" customFormat="false" ht="12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3" customFormat="false" ht="12.75" hidden="false" customHeight="false" outlineLevel="0" collapsed="false">
      <c r="A3" s="1" t="s">
        <v>1</v>
      </c>
      <c r="B3" s="1"/>
      <c r="C3" s="1"/>
      <c r="D3" s="1"/>
      <c r="E3" s="1"/>
      <c r="F3" s="1"/>
      <c r="G3" s="1"/>
      <c r="H3" s="1"/>
      <c r="I3" s="1"/>
    </row>
    <row r="5" customFormat="false" ht="12.75" hidden="false" customHeight="false" outlineLevel="0" collapsed="false">
      <c r="A5" s="2" t="s">
        <v>2</v>
      </c>
      <c r="B5" s="2" t="s">
        <v>3</v>
      </c>
      <c r="C5" s="2"/>
      <c r="D5" s="2"/>
      <c r="E5" s="2"/>
      <c r="F5" s="2" t="s">
        <v>4</v>
      </c>
      <c r="G5" s="2"/>
      <c r="H5" s="2"/>
      <c r="I5" s="2"/>
    </row>
    <row r="6" customFormat="false" ht="24" hidden="false" customHeight="true" outlineLevel="0" collapsed="false">
      <c r="A6" s="2"/>
      <c r="B6" s="3" t="s">
        <v>5</v>
      </c>
      <c r="C6" s="3"/>
      <c r="D6" s="2" t="s">
        <v>6</v>
      </c>
      <c r="E6" s="2"/>
      <c r="F6" s="3" t="s">
        <v>5</v>
      </c>
      <c r="G6" s="3"/>
      <c r="H6" s="2" t="s">
        <v>6</v>
      </c>
      <c r="I6" s="2"/>
    </row>
    <row r="7" customFormat="false" ht="12.75" hidden="false" customHeight="false" outlineLevel="0" collapsed="false">
      <c r="A7" s="2"/>
      <c r="B7" s="4" t="n">
        <v>1992</v>
      </c>
      <c r="C7" s="4" t="n">
        <v>1993</v>
      </c>
      <c r="D7" s="4" t="n">
        <v>1992</v>
      </c>
      <c r="E7" s="4" t="n">
        <v>1993</v>
      </c>
      <c r="F7" s="4" t="n">
        <v>1992</v>
      </c>
      <c r="G7" s="4" t="n">
        <v>1993</v>
      </c>
      <c r="H7" s="4" t="n">
        <v>1992</v>
      </c>
      <c r="I7" s="4" t="n">
        <v>1993</v>
      </c>
    </row>
    <row r="8" customFormat="false" ht="12.75" hidden="false" customHeight="false" outlineLevel="0" collapsed="false">
      <c r="A8" s="5" t="s">
        <v>7</v>
      </c>
      <c r="B8" s="4" t="n">
        <v>16419</v>
      </c>
      <c r="C8" s="4" t="n">
        <v>16672</v>
      </c>
      <c r="D8" s="4" t="n">
        <v>15717</v>
      </c>
      <c r="E8" s="4" t="n">
        <v>15953</v>
      </c>
      <c r="F8" s="6" t="n">
        <v>42.8</v>
      </c>
      <c r="G8" s="6" t="n">
        <v>43.4</v>
      </c>
      <c r="H8" s="6" t="n">
        <v>41</v>
      </c>
      <c r="I8" s="6" t="n">
        <v>41.5</v>
      </c>
    </row>
    <row r="9" customFormat="false" ht="12.75" hidden="false" customHeight="false" outlineLevel="0" collapsed="false">
      <c r="A9" s="7" t="s">
        <v>8</v>
      </c>
      <c r="B9" s="8" t="n">
        <v>1207</v>
      </c>
      <c r="C9" s="8" t="n">
        <v>1197</v>
      </c>
      <c r="D9" s="8" t="n">
        <v>1157</v>
      </c>
      <c r="E9" s="8" t="n">
        <v>1148</v>
      </c>
      <c r="F9" s="9" t="n">
        <v>49.8</v>
      </c>
      <c r="G9" s="9" t="n">
        <v>49.7</v>
      </c>
      <c r="H9" s="9" t="n">
        <v>47.8</v>
      </c>
      <c r="I9" s="9" t="n">
        <v>47.6</v>
      </c>
    </row>
    <row r="10" customFormat="false" ht="12.75" hidden="false" customHeight="false" outlineLevel="0" collapsed="false">
      <c r="A10" s="10" t="s">
        <v>9</v>
      </c>
      <c r="B10" s="11" t="n">
        <v>138</v>
      </c>
      <c r="C10" s="11" t="n">
        <v>142</v>
      </c>
      <c r="D10" s="11" t="n">
        <v>135</v>
      </c>
      <c r="E10" s="11" t="n">
        <v>136</v>
      </c>
      <c r="F10" s="12" t="n">
        <v>45</v>
      </c>
      <c r="G10" s="12" t="n">
        <v>46</v>
      </c>
      <c r="H10" s="12" t="n">
        <v>44.1</v>
      </c>
      <c r="I10" s="12" t="n">
        <v>44.1</v>
      </c>
    </row>
    <row r="11" customFormat="false" ht="12.75" hidden="false" customHeight="false" outlineLevel="0" collapsed="false">
      <c r="A11" s="10" t="s">
        <v>10</v>
      </c>
      <c r="B11" s="11" t="n">
        <v>287</v>
      </c>
      <c r="C11" s="11" t="n">
        <v>260</v>
      </c>
      <c r="D11" s="11" t="n">
        <v>266</v>
      </c>
      <c r="E11" s="11" t="n">
        <v>245</v>
      </c>
      <c r="F11" s="12" t="n">
        <v>41.2</v>
      </c>
      <c r="G11" s="12" t="n">
        <v>37.2</v>
      </c>
      <c r="H11" s="12" t="n">
        <v>38.2</v>
      </c>
      <c r="I11" s="12" t="n">
        <v>35.1</v>
      </c>
    </row>
    <row r="12" customFormat="false" ht="12.75" hidden="false" customHeight="false" outlineLevel="0" collapsed="false">
      <c r="A12" s="10" t="s">
        <v>11</v>
      </c>
      <c r="B12" s="11" t="n">
        <v>382</v>
      </c>
      <c r="C12" s="11" t="n">
        <v>353</v>
      </c>
      <c r="D12" s="11" t="n">
        <v>364</v>
      </c>
      <c r="E12" s="11" t="n">
        <v>344</v>
      </c>
      <c r="F12" s="12" t="n">
        <v>42</v>
      </c>
      <c r="G12" s="12" t="n">
        <v>38.8</v>
      </c>
      <c r="H12" s="12" t="n">
        <v>40</v>
      </c>
      <c r="I12" s="12" t="n">
        <v>37.8</v>
      </c>
    </row>
    <row r="13" customFormat="false" ht="12.75" hidden="false" customHeight="false" outlineLevel="0" collapsed="false">
      <c r="A13" s="13" t="s">
        <v>12</v>
      </c>
      <c r="B13" s="11" t="n">
        <v>340</v>
      </c>
      <c r="C13" s="11" t="n">
        <v>350</v>
      </c>
      <c r="D13" s="11" t="n">
        <v>324</v>
      </c>
      <c r="E13" s="11" t="n">
        <v>327</v>
      </c>
      <c r="F13" s="12" t="n">
        <v>30.4</v>
      </c>
      <c r="G13" s="12" t="n">
        <v>31.1</v>
      </c>
      <c r="H13" s="12" t="n">
        <v>29</v>
      </c>
      <c r="I13" s="12" t="n">
        <v>29.1</v>
      </c>
    </row>
    <row r="14" customFormat="false" ht="12.75" hidden="false" customHeight="false" outlineLevel="0" collapsed="false">
      <c r="A14" s="10" t="s">
        <v>13</v>
      </c>
      <c r="B14" s="11" t="n">
        <v>114</v>
      </c>
      <c r="C14" s="11" t="n">
        <v>105</v>
      </c>
      <c r="D14" s="11" t="n">
        <v>112</v>
      </c>
      <c r="E14" s="11" t="n">
        <v>103</v>
      </c>
      <c r="F14" s="12" t="n">
        <v>45.9</v>
      </c>
      <c r="G14" s="12" t="n">
        <v>42.1</v>
      </c>
      <c r="H14" s="12" t="n">
        <v>45.1</v>
      </c>
      <c r="I14" s="12" t="n">
        <v>41.3</v>
      </c>
    </row>
    <row r="15" customFormat="false" ht="12.75" hidden="false" customHeight="false" outlineLevel="0" collapsed="false">
      <c r="A15" s="10" t="s">
        <v>14</v>
      </c>
      <c r="B15" s="11" t="n">
        <v>254</v>
      </c>
      <c r="C15" s="11" t="n">
        <v>253</v>
      </c>
      <c r="D15" s="11" t="n">
        <v>249</v>
      </c>
      <c r="E15" s="11" t="n">
        <v>249</v>
      </c>
      <c r="F15" s="12" t="n">
        <v>59</v>
      </c>
      <c r="G15" s="12" t="n">
        <v>58.2</v>
      </c>
      <c r="H15" s="12" t="n">
        <v>57.8</v>
      </c>
      <c r="I15" s="12" t="n">
        <v>57.3</v>
      </c>
    </row>
    <row r="16" customFormat="false" ht="12.75" hidden="false" customHeight="false" outlineLevel="0" collapsed="false">
      <c r="A16" s="10" t="s">
        <v>15</v>
      </c>
      <c r="B16" s="11" t="n">
        <v>419</v>
      </c>
      <c r="C16" s="11" t="n">
        <v>364</v>
      </c>
      <c r="D16" s="11" t="n">
        <v>412</v>
      </c>
      <c r="E16" s="11" t="n">
        <v>348</v>
      </c>
      <c r="F16" s="12" t="n">
        <v>53.9</v>
      </c>
      <c r="G16" s="12" t="n">
        <v>46.6</v>
      </c>
      <c r="H16" s="12" t="n">
        <v>53</v>
      </c>
      <c r="I16" s="12" t="n">
        <v>44.5</v>
      </c>
    </row>
    <row r="17" customFormat="false" ht="12.75" hidden="false" customHeight="false" outlineLevel="0" collapsed="false">
      <c r="A17" s="10" t="s">
        <v>16</v>
      </c>
      <c r="B17" s="11" t="n">
        <v>224</v>
      </c>
      <c r="C17" s="11" t="n">
        <v>252</v>
      </c>
      <c r="D17" s="11" t="n">
        <v>218</v>
      </c>
      <c r="E17" s="11" t="n">
        <v>248</v>
      </c>
      <c r="F17" s="12" t="n">
        <v>46.5</v>
      </c>
      <c r="G17" s="12" t="n">
        <v>51.7</v>
      </c>
      <c r="H17" s="12" t="n">
        <v>45.2</v>
      </c>
      <c r="I17" s="12" t="n">
        <v>50.9</v>
      </c>
    </row>
    <row r="18" customFormat="false" ht="12.75" hidden="false" customHeight="false" outlineLevel="0" collapsed="false">
      <c r="A18" s="10" t="s">
        <v>17</v>
      </c>
      <c r="B18" s="11" t="n">
        <v>579</v>
      </c>
      <c r="C18" s="11" t="n">
        <v>628</v>
      </c>
      <c r="D18" s="11" t="n">
        <v>550</v>
      </c>
      <c r="E18" s="11" t="n">
        <v>604</v>
      </c>
      <c r="F18" s="12" t="n">
        <v>40.1</v>
      </c>
      <c r="G18" s="12" t="n">
        <v>43.6</v>
      </c>
      <c r="H18" s="12" t="n">
        <v>38.1</v>
      </c>
      <c r="I18" s="12" t="n">
        <v>41.9</v>
      </c>
    </row>
    <row r="19" customFormat="false" ht="12.75" hidden="false" customHeight="false" outlineLevel="0" collapsed="false">
      <c r="A19" s="10" t="s">
        <v>18</v>
      </c>
      <c r="B19" s="11" t="n">
        <v>183</v>
      </c>
      <c r="C19" s="11" t="n">
        <v>210</v>
      </c>
      <c r="D19" s="11" t="n">
        <v>169</v>
      </c>
      <c r="E19" s="11" t="n">
        <v>197</v>
      </c>
      <c r="F19" s="12" t="n">
        <v>36.3</v>
      </c>
      <c r="G19" s="12" t="n">
        <v>41.4</v>
      </c>
      <c r="H19" s="12" t="n">
        <v>33.5</v>
      </c>
      <c r="I19" s="12" t="n">
        <v>38.9</v>
      </c>
    </row>
    <row r="20" customFormat="false" ht="12.75" hidden="false" customHeight="false" outlineLevel="0" collapsed="false">
      <c r="A20" s="13" t="s">
        <v>19</v>
      </c>
      <c r="B20" s="11" t="n">
        <v>269</v>
      </c>
      <c r="C20" s="11" t="n">
        <v>276</v>
      </c>
      <c r="D20" s="11" t="n">
        <v>251</v>
      </c>
      <c r="E20" s="11" t="n">
        <v>270</v>
      </c>
      <c r="F20" s="12" t="n">
        <v>51.8</v>
      </c>
      <c r="G20" s="12" t="n">
        <v>52.9</v>
      </c>
      <c r="H20" s="12" t="n">
        <v>48.4</v>
      </c>
      <c r="I20" s="12" t="n">
        <v>51.7</v>
      </c>
    </row>
    <row r="21" customFormat="false" ht="12.75" hidden="false" customHeight="false" outlineLevel="0" collapsed="false">
      <c r="A21" s="10" t="s">
        <v>20</v>
      </c>
      <c r="B21" s="11" t="n">
        <v>303</v>
      </c>
      <c r="C21" s="11" t="n">
        <v>259</v>
      </c>
      <c r="D21" s="11" t="n">
        <v>299</v>
      </c>
      <c r="E21" s="11" t="n">
        <v>252</v>
      </c>
      <c r="F21" s="12" t="n">
        <v>42.4</v>
      </c>
      <c r="G21" s="12" t="n">
        <v>36</v>
      </c>
      <c r="H21" s="12" t="n">
        <v>41.8</v>
      </c>
      <c r="I21" s="12" t="n">
        <v>35.1</v>
      </c>
    </row>
    <row r="22" customFormat="false" ht="12.75" hidden="false" customHeight="false" outlineLevel="0" collapsed="false">
      <c r="A22" s="10" t="s">
        <v>21</v>
      </c>
      <c r="B22" s="11" t="n">
        <v>1811</v>
      </c>
      <c r="C22" s="11" t="n">
        <v>1863</v>
      </c>
      <c r="D22" s="11" t="n">
        <v>1760</v>
      </c>
      <c r="E22" s="11" t="n">
        <v>1799</v>
      </c>
      <c r="F22" s="12" t="n">
        <v>45.2</v>
      </c>
      <c r="G22" s="12" t="n">
        <v>47.1</v>
      </c>
      <c r="H22" s="12" t="n">
        <v>43.9</v>
      </c>
      <c r="I22" s="12" t="n">
        <v>45.5</v>
      </c>
    </row>
    <row r="23" customFormat="false" ht="12.75" hidden="false" customHeight="false" outlineLevel="0" collapsed="false">
      <c r="A23" s="10" t="s">
        <v>22</v>
      </c>
      <c r="B23" s="11" t="n">
        <v>591</v>
      </c>
      <c r="C23" s="11" t="n">
        <v>601</v>
      </c>
      <c r="D23" s="11" t="n">
        <v>551</v>
      </c>
      <c r="E23" s="11" t="n">
        <v>581</v>
      </c>
      <c r="F23" s="12" t="n">
        <v>52.4</v>
      </c>
      <c r="G23" s="12" t="n">
        <v>52.9</v>
      </c>
      <c r="H23" s="12" t="n">
        <v>48.9</v>
      </c>
      <c r="I23" s="12" t="n">
        <v>51.2</v>
      </c>
    </row>
    <row r="24" customFormat="false" ht="12.75" hidden="false" customHeight="false" outlineLevel="0" collapsed="false">
      <c r="A24" s="10" t="s">
        <v>23</v>
      </c>
      <c r="B24" s="11" t="n">
        <v>201</v>
      </c>
      <c r="C24" s="11" t="n">
        <v>206</v>
      </c>
      <c r="D24" s="11" t="n">
        <v>187</v>
      </c>
      <c r="E24" s="11" t="n">
        <v>203</v>
      </c>
      <c r="F24" s="12" t="n">
        <v>42.6</v>
      </c>
      <c r="G24" s="12" t="n">
        <v>43.3</v>
      </c>
      <c r="H24" s="12" t="n">
        <v>39.6</v>
      </c>
      <c r="I24" s="12" t="n">
        <v>42.6</v>
      </c>
    </row>
    <row r="25" customFormat="false" ht="12.75" hidden="false" customHeight="false" outlineLevel="0" collapsed="false">
      <c r="A25" s="10" t="s">
        <v>24</v>
      </c>
      <c r="B25" s="11" t="n">
        <v>185</v>
      </c>
      <c r="C25" s="11" t="n">
        <v>188</v>
      </c>
      <c r="D25" s="11" t="n">
        <v>177</v>
      </c>
      <c r="E25" s="11" t="n">
        <v>180</v>
      </c>
      <c r="F25" s="12" t="n">
        <v>36.1</v>
      </c>
      <c r="G25" s="12" t="n">
        <v>36.5</v>
      </c>
      <c r="H25" s="12" t="n">
        <v>34.6</v>
      </c>
      <c r="I25" s="12" t="n">
        <v>34.9</v>
      </c>
    </row>
    <row r="26" customFormat="false" ht="12.75" hidden="false" customHeight="false" outlineLevel="0" collapsed="false">
      <c r="A26" s="10" t="s">
        <v>25</v>
      </c>
      <c r="B26" s="11" t="n">
        <v>383</v>
      </c>
      <c r="C26" s="11" t="n">
        <v>385</v>
      </c>
      <c r="D26" s="11" t="n">
        <v>365</v>
      </c>
      <c r="E26" s="11" t="n">
        <v>365</v>
      </c>
      <c r="F26" s="12" t="n">
        <v>31</v>
      </c>
      <c r="G26" s="12" t="n">
        <v>31.2</v>
      </c>
      <c r="H26" s="12" t="n">
        <v>29.5</v>
      </c>
      <c r="I26" s="12" t="n">
        <v>29.6</v>
      </c>
    </row>
    <row r="27" customFormat="false" ht="12.75" hidden="false" customHeight="false" outlineLevel="0" collapsed="false">
      <c r="A27" s="10" t="s">
        <v>26</v>
      </c>
      <c r="B27" s="11" t="n">
        <v>254</v>
      </c>
      <c r="C27" s="11" t="n">
        <v>194</v>
      </c>
      <c r="D27" s="11" t="n">
        <v>239</v>
      </c>
      <c r="E27" s="11" t="n">
        <v>189</v>
      </c>
      <c r="F27" s="12" t="n">
        <v>50.9</v>
      </c>
      <c r="G27" s="12" t="n">
        <v>38.6</v>
      </c>
      <c r="H27" s="12" t="n">
        <v>47.9</v>
      </c>
      <c r="I27" s="12" t="n">
        <v>37.6</v>
      </c>
    </row>
    <row r="28" customFormat="false" ht="12.75" hidden="false" customHeight="false" outlineLevel="0" collapsed="false">
      <c r="A28" s="10" t="s">
        <v>27</v>
      </c>
      <c r="B28" s="11" t="n">
        <v>191</v>
      </c>
      <c r="C28" s="11" t="n">
        <v>245</v>
      </c>
      <c r="D28" s="11" t="n">
        <v>186</v>
      </c>
      <c r="E28" s="11" t="n">
        <v>231</v>
      </c>
      <c r="F28" s="12" t="n">
        <v>36.7</v>
      </c>
      <c r="G28" s="12" t="n">
        <v>47</v>
      </c>
      <c r="H28" s="12" t="n">
        <v>35.8</v>
      </c>
      <c r="I28" s="12" t="n">
        <v>44.3</v>
      </c>
    </row>
    <row r="29" customFormat="false" ht="12.75" hidden="false" customHeight="false" outlineLevel="0" collapsed="false">
      <c r="A29" s="10" t="s">
        <v>28</v>
      </c>
      <c r="B29" s="11" t="n">
        <v>83</v>
      </c>
      <c r="C29" s="11" t="n">
        <v>88</v>
      </c>
      <c r="D29" s="11" t="n">
        <v>80</v>
      </c>
      <c r="E29" s="11" t="n">
        <v>82</v>
      </c>
      <c r="F29" s="12" t="n">
        <v>21.3</v>
      </c>
      <c r="G29" s="12" t="n">
        <v>22.4</v>
      </c>
      <c r="H29" s="12" t="n">
        <v>20.5</v>
      </c>
      <c r="I29" s="12" t="n">
        <v>20.8</v>
      </c>
    </row>
    <row r="30" customFormat="false" ht="12.75" hidden="false" customHeight="false" outlineLevel="0" collapsed="false">
      <c r="A30" s="10" t="s">
        <v>29</v>
      </c>
      <c r="B30" s="11" t="n">
        <v>532</v>
      </c>
      <c r="C30" s="11" t="n">
        <v>533</v>
      </c>
      <c r="D30" s="11" t="n">
        <v>514</v>
      </c>
      <c r="E30" s="11" t="n">
        <v>498</v>
      </c>
      <c r="F30" s="12" t="n">
        <v>52.1</v>
      </c>
      <c r="G30" s="12" t="n">
        <v>52.1</v>
      </c>
      <c r="H30" s="12" t="n">
        <v>50.3</v>
      </c>
      <c r="I30" s="12" t="n">
        <v>48.7</v>
      </c>
    </row>
    <row r="31" customFormat="false" ht="12.75" hidden="false" customHeight="false" outlineLevel="0" collapsed="false">
      <c r="A31" s="10" t="s">
        <v>30</v>
      </c>
      <c r="B31" s="11" t="n">
        <v>134</v>
      </c>
      <c r="C31" s="11" t="n">
        <v>141</v>
      </c>
      <c r="D31" s="11" t="n">
        <v>125</v>
      </c>
      <c r="E31" s="11" t="n">
        <v>136</v>
      </c>
      <c r="F31" s="12" t="n">
        <v>38.4</v>
      </c>
      <c r="G31" s="12" t="n">
        <v>40</v>
      </c>
      <c r="H31" s="12" t="n">
        <v>35.8</v>
      </c>
      <c r="I31" s="12" t="n">
        <v>38.6</v>
      </c>
    </row>
    <row r="32" customFormat="false" ht="12.75" hidden="false" customHeight="false" outlineLevel="0" collapsed="false">
      <c r="A32" s="10" t="s">
        <v>31</v>
      </c>
      <c r="B32" s="11" t="n">
        <v>657</v>
      </c>
      <c r="C32" s="11" t="n">
        <v>600</v>
      </c>
      <c r="D32" s="11" t="n">
        <v>627</v>
      </c>
      <c r="E32" s="11" t="n">
        <v>567</v>
      </c>
      <c r="F32" s="12" t="n">
        <v>57.9</v>
      </c>
      <c r="G32" s="12" t="n">
        <v>53.2</v>
      </c>
      <c r="H32" s="12" t="n">
        <v>55.3</v>
      </c>
      <c r="I32" s="12" t="n">
        <v>50.3</v>
      </c>
    </row>
    <row r="33" customFormat="false" ht="12.75" hidden="false" customHeight="false" outlineLevel="0" collapsed="false">
      <c r="A33" s="10" t="s">
        <v>32</v>
      </c>
      <c r="B33" s="11" t="n">
        <v>289</v>
      </c>
      <c r="C33" s="11" t="n">
        <v>304</v>
      </c>
      <c r="D33" s="11" t="n">
        <v>276</v>
      </c>
      <c r="E33" s="11" t="n">
        <v>283</v>
      </c>
      <c r="F33" s="12" t="n">
        <v>40.9</v>
      </c>
      <c r="G33" s="12" t="n">
        <v>42.3</v>
      </c>
      <c r="H33" s="12" t="n">
        <v>39.1</v>
      </c>
      <c r="I33" s="12" t="n">
        <v>39.4</v>
      </c>
    </row>
    <row r="34" customFormat="false" ht="12.75" hidden="false" customHeight="false" outlineLevel="0" collapsed="false">
      <c r="A34" s="10" t="s">
        <v>33</v>
      </c>
      <c r="B34" s="11" t="n">
        <v>221</v>
      </c>
      <c r="C34" s="11" t="n">
        <v>280</v>
      </c>
      <c r="D34" s="11" t="n">
        <v>212</v>
      </c>
      <c r="E34" s="11" t="n">
        <v>272</v>
      </c>
      <c r="F34" s="12" t="n">
        <v>29.1</v>
      </c>
      <c r="G34" s="12" t="n">
        <v>36.6</v>
      </c>
      <c r="H34" s="12" t="n">
        <v>27.9</v>
      </c>
      <c r="I34" s="12" t="n">
        <v>35.6</v>
      </c>
    </row>
    <row r="35" customFormat="false" ht="12.75" hidden="false" customHeight="false" outlineLevel="0" collapsed="false">
      <c r="A35" s="10" t="s">
        <v>34</v>
      </c>
      <c r="B35" s="11" t="n">
        <v>326</v>
      </c>
      <c r="C35" s="11" t="n">
        <v>390</v>
      </c>
      <c r="D35" s="11" t="n">
        <v>312</v>
      </c>
      <c r="E35" s="11" t="n">
        <v>370</v>
      </c>
      <c r="F35" s="12" t="n">
        <v>31.9</v>
      </c>
      <c r="G35" s="12" t="n">
        <v>38</v>
      </c>
      <c r="H35" s="12" t="n">
        <v>30.5</v>
      </c>
      <c r="I35" s="12" t="n">
        <v>36</v>
      </c>
    </row>
    <row r="36" customFormat="false" ht="12.75" hidden="false" customHeight="false" outlineLevel="0" collapsed="false">
      <c r="A36" s="10" t="s">
        <v>35</v>
      </c>
      <c r="B36" s="11" t="n">
        <v>201</v>
      </c>
      <c r="C36" s="11" t="n">
        <v>240</v>
      </c>
      <c r="D36" s="11" t="n">
        <v>195</v>
      </c>
      <c r="E36" s="11" t="n">
        <v>233</v>
      </c>
      <c r="F36" s="12" t="n">
        <v>50.3</v>
      </c>
      <c r="G36" s="12" t="n">
        <v>59.3</v>
      </c>
      <c r="H36" s="12" t="n">
        <v>48.8</v>
      </c>
      <c r="I36" s="12" t="n">
        <v>57.6</v>
      </c>
    </row>
    <row r="37" customFormat="false" ht="12.75" hidden="false" customHeight="false" outlineLevel="0" collapsed="false">
      <c r="A37" s="13" t="s">
        <v>36</v>
      </c>
      <c r="B37" s="11" t="n">
        <v>145</v>
      </c>
      <c r="C37" s="11" t="n">
        <v>128</v>
      </c>
      <c r="D37" s="11" t="n">
        <v>142</v>
      </c>
      <c r="E37" s="11" t="n">
        <v>125</v>
      </c>
      <c r="F37" s="12" t="n">
        <v>29.9</v>
      </c>
      <c r="G37" s="12" t="n">
        <v>26.2</v>
      </c>
      <c r="H37" s="12" t="n">
        <v>29.3</v>
      </c>
      <c r="I37" s="12" t="n">
        <v>25.6</v>
      </c>
    </row>
    <row r="38" customFormat="false" ht="12.75" hidden="false" customHeight="false" outlineLevel="0" collapsed="false">
      <c r="A38" s="10" t="s">
        <v>37</v>
      </c>
      <c r="B38" s="11" t="n">
        <v>369</v>
      </c>
      <c r="C38" s="11" t="n">
        <v>306</v>
      </c>
      <c r="D38" s="11" t="n">
        <v>360</v>
      </c>
      <c r="E38" s="11" t="n">
        <v>297</v>
      </c>
      <c r="F38" s="12" t="n">
        <v>57.3</v>
      </c>
      <c r="G38" s="12" t="n">
        <v>47.5</v>
      </c>
      <c r="H38" s="12" t="n">
        <v>55.9</v>
      </c>
      <c r="I38" s="12" t="n">
        <v>46.1</v>
      </c>
    </row>
    <row r="39" customFormat="false" ht="12.75" hidden="false" customHeight="false" outlineLevel="0" collapsed="false">
      <c r="A39" s="10" t="s">
        <v>38</v>
      </c>
      <c r="B39" s="11" t="n">
        <v>210</v>
      </c>
      <c r="C39" s="11" t="n">
        <v>207</v>
      </c>
      <c r="D39" s="11" t="n">
        <v>202</v>
      </c>
      <c r="E39" s="11" t="n">
        <v>201</v>
      </c>
      <c r="F39" s="12" t="n">
        <v>40.5</v>
      </c>
      <c r="G39" s="12" t="n">
        <v>39.8</v>
      </c>
      <c r="H39" s="12" t="n">
        <v>39</v>
      </c>
      <c r="I39" s="12" t="n">
        <v>38.6</v>
      </c>
    </row>
    <row r="40" customFormat="false" ht="12.75" hidden="false" customHeight="false" outlineLevel="0" collapsed="false">
      <c r="A40" s="10" t="s">
        <v>39</v>
      </c>
      <c r="B40" s="11" t="n">
        <v>399</v>
      </c>
      <c r="C40" s="11" t="n">
        <v>387</v>
      </c>
      <c r="D40" s="11" t="n">
        <v>382</v>
      </c>
      <c r="E40" s="11" t="n">
        <v>359</v>
      </c>
      <c r="F40" s="12" t="n">
        <v>29.7</v>
      </c>
      <c r="G40" s="12" t="n">
        <v>28.8</v>
      </c>
      <c r="H40" s="12" t="n">
        <v>28.5</v>
      </c>
      <c r="I40" s="12" t="n">
        <v>26.7</v>
      </c>
    </row>
    <row r="41" customFormat="false" ht="12.75" hidden="false" customHeight="false" outlineLevel="0" collapsed="false">
      <c r="A41" s="10" t="s">
        <v>40</v>
      </c>
      <c r="B41" s="11" t="n">
        <v>183</v>
      </c>
      <c r="C41" s="11" t="n">
        <v>205</v>
      </c>
      <c r="D41" s="11" t="n">
        <v>173</v>
      </c>
      <c r="E41" s="11" t="n">
        <v>198</v>
      </c>
      <c r="F41" s="12" t="n">
        <v>44.7</v>
      </c>
      <c r="G41" s="12" t="n">
        <v>49.8</v>
      </c>
      <c r="H41" s="12" t="n">
        <v>42.3</v>
      </c>
      <c r="I41" s="12" t="n">
        <v>48.1</v>
      </c>
    </row>
    <row r="42" customFormat="false" ht="12.75" hidden="false" customHeight="false" outlineLevel="0" collapsed="false">
      <c r="A42" s="10" t="s">
        <v>41</v>
      </c>
      <c r="B42" s="11" t="n">
        <v>359</v>
      </c>
      <c r="C42" s="11" t="n">
        <v>441</v>
      </c>
      <c r="D42" s="11" t="n">
        <v>350</v>
      </c>
      <c r="E42" s="11" t="n">
        <v>428</v>
      </c>
      <c r="F42" s="12" t="n">
        <v>47.6</v>
      </c>
      <c r="G42" s="12" t="n">
        <v>58</v>
      </c>
      <c r="H42" s="12" t="n">
        <v>46.4</v>
      </c>
      <c r="I42" s="12" t="n">
        <v>56.3</v>
      </c>
    </row>
    <row r="43" customFormat="false" ht="12.75" hidden="false" customHeight="false" outlineLevel="0" collapsed="false">
      <c r="A43" s="10" t="s">
        <v>42</v>
      </c>
      <c r="B43" s="11" t="n">
        <v>319</v>
      </c>
      <c r="C43" s="11" t="n">
        <v>289</v>
      </c>
      <c r="D43" s="11" t="n">
        <v>302</v>
      </c>
      <c r="E43" s="11" t="n">
        <v>278</v>
      </c>
      <c r="F43" s="12" t="n">
        <v>43.6</v>
      </c>
      <c r="G43" s="14" t="n">
        <v>39.2</v>
      </c>
      <c r="H43" s="12" t="n">
        <v>41.3</v>
      </c>
      <c r="I43" s="12" t="n">
        <v>37.7</v>
      </c>
    </row>
    <row r="44" customFormat="false" ht="12.75" hidden="false" customHeight="false" outlineLevel="0" collapsed="false">
      <c r="A44" s="10" t="s">
        <v>43</v>
      </c>
      <c r="B44" s="11" t="n">
        <v>465</v>
      </c>
      <c r="C44" s="11" t="n">
        <v>452</v>
      </c>
      <c r="D44" s="11" t="n">
        <v>455</v>
      </c>
      <c r="E44" s="11" t="n">
        <v>433</v>
      </c>
      <c r="F44" s="12" t="n">
        <v>71</v>
      </c>
      <c r="G44" s="12" t="n">
        <v>68.6</v>
      </c>
      <c r="H44" s="12" t="n">
        <v>69.5</v>
      </c>
      <c r="I44" s="12" t="n">
        <v>65.8</v>
      </c>
    </row>
    <row r="45" customFormat="false" ht="12.75" hidden="false" customHeight="false" outlineLevel="0" collapsed="false">
      <c r="A45" s="10" t="s">
        <v>44</v>
      </c>
      <c r="B45" s="11" t="n">
        <v>187</v>
      </c>
      <c r="C45" s="11" t="n">
        <v>267</v>
      </c>
      <c r="D45" s="11" t="n">
        <v>182</v>
      </c>
      <c r="E45" s="11" t="n">
        <v>259</v>
      </c>
      <c r="F45" s="12" t="n">
        <v>45.8</v>
      </c>
      <c r="G45" s="12" t="n">
        <v>64.8</v>
      </c>
      <c r="H45" s="12" t="n">
        <v>44.6</v>
      </c>
      <c r="I45" s="12" t="n">
        <v>62.9</v>
      </c>
    </row>
    <row r="46" customFormat="false" ht="12.75" hidden="false" customHeight="false" outlineLevel="0" collapsed="false">
      <c r="A46" s="10" t="s">
        <v>45</v>
      </c>
      <c r="B46" s="11" t="n">
        <v>190</v>
      </c>
      <c r="C46" s="11" t="n">
        <v>172</v>
      </c>
      <c r="D46" s="11" t="n">
        <v>183</v>
      </c>
      <c r="E46" s="11" t="n">
        <v>165</v>
      </c>
      <c r="F46" s="12" t="n">
        <v>45.1</v>
      </c>
      <c r="G46" s="12" t="n">
        <v>40.7</v>
      </c>
      <c r="H46" s="12" t="n">
        <v>43.5</v>
      </c>
      <c r="I46" s="12" t="n">
        <v>39</v>
      </c>
    </row>
    <row r="47" customFormat="false" ht="12.75" hidden="false" customHeight="false" outlineLevel="0" collapsed="false">
      <c r="A47" s="10" t="s">
        <v>46</v>
      </c>
      <c r="B47" s="11" t="n">
        <v>127</v>
      </c>
      <c r="C47" s="11" t="n">
        <v>143</v>
      </c>
      <c r="D47" s="11" t="n">
        <v>116</v>
      </c>
      <c r="E47" s="11" t="n">
        <v>136</v>
      </c>
      <c r="F47" s="12" t="n">
        <v>30.4</v>
      </c>
      <c r="G47" s="12" t="n">
        <v>33.9</v>
      </c>
      <c r="H47" s="12" t="n">
        <v>27.8</v>
      </c>
      <c r="I47" s="12" t="n">
        <v>32.2</v>
      </c>
    </row>
    <row r="48" customFormat="false" ht="12.75" hidden="false" customHeight="false" outlineLevel="0" collapsed="false">
      <c r="A48" s="10" t="s">
        <v>47</v>
      </c>
      <c r="B48" s="11" t="n">
        <v>144</v>
      </c>
      <c r="C48" s="11" t="n">
        <v>142</v>
      </c>
      <c r="D48" s="11" t="n">
        <v>137</v>
      </c>
      <c r="E48" s="11" t="n">
        <v>134</v>
      </c>
      <c r="F48" s="12" t="n">
        <v>30.3</v>
      </c>
      <c r="G48" s="12" t="n">
        <v>29.5</v>
      </c>
      <c r="H48" s="12" t="n">
        <v>28.8</v>
      </c>
      <c r="I48" s="12" t="n">
        <v>27.9</v>
      </c>
    </row>
    <row r="49" customFormat="false" ht="12.75" hidden="false" customHeight="false" outlineLevel="0" collapsed="false">
      <c r="A49" s="10" t="s">
        <v>48</v>
      </c>
      <c r="B49" s="11" t="n">
        <v>321</v>
      </c>
      <c r="C49" s="11" t="n">
        <v>346</v>
      </c>
      <c r="D49" s="11" t="n">
        <v>282</v>
      </c>
      <c r="E49" s="11" t="n">
        <v>303</v>
      </c>
      <c r="F49" s="12" t="n">
        <v>32.8</v>
      </c>
      <c r="G49" s="12" t="n">
        <v>35.2</v>
      </c>
      <c r="H49" s="12" t="n">
        <v>28.8</v>
      </c>
      <c r="I49" s="12" t="n">
        <v>30.8</v>
      </c>
    </row>
    <row r="50" customFormat="false" ht="12.75" hidden="false" customHeight="false" outlineLevel="0" collapsed="false">
      <c r="A50" s="10" t="s">
        <v>49</v>
      </c>
      <c r="B50" s="11" t="n">
        <v>248</v>
      </c>
      <c r="C50" s="11" t="n">
        <v>256</v>
      </c>
      <c r="D50" s="11" t="n">
        <v>238</v>
      </c>
      <c r="E50" s="11" t="n">
        <v>247</v>
      </c>
      <c r="F50" s="12" t="n">
        <v>41.1</v>
      </c>
      <c r="G50" s="12" t="n">
        <v>42.2</v>
      </c>
      <c r="H50" s="12" t="n">
        <v>39.4</v>
      </c>
      <c r="I50" s="12" t="n">
        <v>40.7</v>
      </c>
    </row>
    <row r="51" customFormat="false" ht="12.75" hidden="false" customHeight="false" outlineLevel="0" collapsed="false">
      <c r="A51" s="10" t="s">
        <v>50</v>
      </c>
      <c r="B51" s="11" t="n">
        <v>264</v>
      </c>
      <c r="C51" s="11" t="n">
        <v>269</v>
      </c>
      <c r="D51" s="11" t="n">
        <v>253</v>
      </c>
      <c r="E51" s="11" t="n">
        <v>256</v>
      </c>
      <c r="F51" s="12" t="n">
        <v>39</v>
      </c>
      <c r="G51" s="12" t="n">
        <v>39.3</v>
      </c>
      <c r="H51" s="12" t="n">
        <v>37.4</v>
      </c>
      <c r="I51" s="12" t="n">
        <v>37.4</v>
      </c>
    </row>
    <row r="52" customFormat="false" ht="12.75" hidden="false" customHeight="false" outlineLevel="0" collapsed="false">
      <c r="A52" s="10" t="s">
        <v>51</v>
      </c>
      <c r="B52" s="11" t="n">
        <v>253</v>
      </c>
      <c r="C52" s="11" t="n">
        <v>278</v>
      </c>
      <c r="D52" s="11" t="n">
        <v>241</v>
      </c>
      <c r="E52" s="11" t="n">
        <v>266</v>
      </c>
      <c r="F52" s="12" t="n">
        <v>38.3</v>
      </c>
      <c r="G52" s="12" t="n">
        <v>41.7</v>
      </c>
      <c r="H52" s="12" t="n">
        <v>36.4</v>
      </c>
      <c r="I52" s="12" t="n">
        <v>39.9</v>
      </c>
    </row>
    <row r="53" customFormat="false" ht="12.75" hidden="false" customHeight="false" outlineLevel="0" collapsed="false">
      <c r="A53" s="10" t="s">
        <v>52</v>
      </c>
      <c r="B53" s="11" t="n">
        <v>399</v>
      </c>
      <c r="C53" s="11" t="n">
        <v>386</v>
      </c>
      <c r="D53" s="11" t="n">
        <v>381</v>
      </c>
      <c r="E53" s="11" t="n">
        <v>377</v>
      </c>
      <c r="F53" s="12" t="n">
        <v>53.9</v>
      </c>
      <c r="G53" s="12" t="n">
        <v>52</v>
      </c>
      <c r="H53" s="12" t="n">
        <v>51.4</v>
      </c>
      <c r="I53" s="12" t="n">
        <v>50.8</v>
      </c>
    </row>
    <row r="54" customFormat="false" ht="12.75" hidden="false" customHeight="false" outlineLevel="0" collapsed="false">
      <c r="A54" s="10" t="s">
        <v>53</v>
      </c>
      <c r="B54" s="11" t="n">
        <v>201</v>
      </c>
      <c r="C54" s="11" t="n">
        <v>193</v>
      </c>
      <c r="D54" s="11" t="n">
        <v>198</v>
      </c>
      <c r="E54" s="11" t="n">
        <v>186</v>
      </c>
      <c r="F54" s="12" t="n">
        <v>46.7</v>
      </c>
      <c r="G54" s="12" t="n">
        <v>44.5</v>
      </c>
      <c r="H54" s="12" t="n">
        <v>46</v>
      </c>
      <c r="I54" s="12" t="n">
        <v>42.9</v>
      </c>
    </row>
    <row r="55" customFormat="false" ht="12.75" hidden="false" customHeight="false" outlineLevel="0" collapsed="false">
      <c r="A55" s="10" t="s">
        <v>54</v>
      </c>
      <c r="B55" s="11" t="n">
        <v>428</v>
      </c>
      <c r="C55" s="11" t="n">
        <v>425</v>
      </c>
      <c r="D55" s="11" t="n">
        <v>402</v>
      </c>
      <c r="E55" s="11" t="n">
        <v>397</v>
      </c>
      <c r="F55" s="12" t="n">
        <v>37.8</v>
      </c>
      <c r="G55" s="12" t="n">
        <v>37.5</v>
      </c>
      <c r="H55" s="12" t="n">
        <v>35.5</v>
      </c>
      <c r="I55" s="12" t="n">
        <v>35</v>
      </c>
    </row>
    <row r="56" customFormat="false" ht="12.75" hidden="false" customHeight="false" outlineLevel="0" collapsed="false">
      <c r="A56" s="10" t="s">
        <v>55</v>
      </c>
      <c r="B56" s="11" t="n">
        <v>282</v>
      </c>
      <c r="C56" s="11" t="n">
        <v>272</v>
      </c>
      <c r="D56" s="11" t="n">
        <v>272</v>
      </c>
      <c r="E56" s="11" t="n">
        <v>253</v>
      </c>
      <c r="F56" s="12" t="n">
        <v>57.5</v>
      </c>
      <c r="G56" s="12" t="n">
        <v>55.1</v>
      </c>
      <c r="H56" s="12" t="n">
        <v>55.4</v>
      </c>
      <c r="I56" s="12" t="n">
        <v>51.3</v>
      </c>
    </row>
    <row r="57" customFormat="false" ht="12.75" hidden="false" customHeight="false" outlineLevel="0" collapsed="false">
      <c r="A57" s="15" t="s">
        <v>56</v>
      </c>
      <c r="B57" s="16" t="n">
        <v>168</v>
      </c>
      <c r="C57" s="16" t="n">
        <v>201</v>
      </c>
      <c r="D57" s="16" t="n">
        <v>154</v>
      </c>
      <c r="E57" s="16" t="n">
        <v>195</v>
      </c>
      <c r="F57" s="17" t="n">
        <v>25.3</v>
      </c>
      <c r="G57" s="12" t="n">
        <v>30.1</v>
      </c>
      <c r="H57" s="17" t="n">
        <v>23.2</v>
      </c>
      <c r="I57" s="17" t="n">
        <v>29.2</v>
      </c>
    </row>
    <row r="58" customFormat="false" ht="12.75" hidden="false" customHeight="false" outlineLevel="0" collapsed="false">
      <c r="A58" s="5" t="s">
        <v>57</v>
      </c>
      <c r="B58" s="4" t="n">
        <v>16551</v>
      </c>
      <c r="C58" s="4" t="n">
        <v>16828</v>
      </c>
      <c r="D58" s="4" t="n">
        <v>15843</v>
      </c>
      <c r="E58" s="4" t="n">
        <v>16100</v>
      </c>
      <c r="F58" s="6" t="n">
        <v>43.1</v>
      </c>
      <c r="G58" s="18" t="n">
        <v>43.8</v>
      </c>
      <c r="H58" s="6" t="n">
        <v>41.3</v>
      </c>
      <c r="I58" s="6" t="n">
        <v>41.9</v>
      </c>
    </row>
    <row r="59" customFormat="false" ht="12.75" hidden="false" customHeight="false" outlineLevel="0" collapsed="false">
      <c r="B59" s="19" t="str">
        <f aca="false">IF(ISNUMBER(B8),IF(B8=SUM(B9:B57),"p","f"),"-")</f>
        <v>p</v>
      </c>
      <c r="C59" s="19" t="str">
        <f aca="false">IF(ISNUMBER(C8),IF(C8=SUM(C9:C57),"p","f"),"-")</f>
        <v>p</v>
      </c>
      <c r="D59" s="19" t="str">
        <f aca="false">IF(ISNUMBER(D8),IF(D8=SUM(D9:D57),"p","f"),"-")</f>
        <v>p</v>
      </c>
      <c r="E59" s="19" t="str">
        <f aca="false">IF(ISNUMBER(E8),IF(E8=SUM(E9:E57),"p","f"),"-")</f>
        <v>p</v>
      </c>
    </row>
  </sheetData>
  <mergeCells count="9">
    <mergeCell ref="A1:I1"/>
    <mergeCell ref="A3:I3"/>
    <mergeCell ref="A5:A7"/>
    <mergeCell ref="B5:E5"/>
    <mergeCell ref="F5:I5"/>
    <mergeCell ref="B6:C6"/>
    <mergeCell ref="D6:E6"/>
    <mergeCell ref="F6:G6"/>
    <mergeCell ref="H6:I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7" activeCellId="0" sqref="B7"/>
    </sheetView>
  </sheetViews>
  <sheetFormatPr defaultRowHeight="12.75" zeroHeight="false" outlineLevelRow="0" outlineLevelCol="0"/>
  <cols>
    <col collapsed="false" customWidth="true" hidden="false" outlineLevel="0" max="1" min="1" style="0" width="3.84"/>
    <col collapsed="false" customWidth="true" hidden="false" outlineLevel="0" max="2" min="2" style="0" width="19.54"/>
    <col collapsed="false" customWidth="true" hidden="false" outlineLevel="0" max="3" min="3" style="0" width="8.69"/>
    <col collapsed="false" customWidth="true" hidden="false" outlineLevel="0" max="4" min="4" style="0" width="11.84"/>
    <col collapsed="false" customWidth="true" hidden="false" outlineLevel="0" max="5" min="5" style="0" width="12.27"/>
    <col collapsed="false" customWidth="true" hidden="false" outlineLevel="0" max="6" min="6" style="0" width="20.54"/>
    <col collapsed="false" customWidth="true" hidden="false" outlineLevel="0" max="7" min="7" style="0" width="16.12"/>
    <col collapsed="false" customWidth="true" hidden="false" outlineLevel="0" max="1025" min="8" style="0" width="8.69"/>
  </cols>
  <sheetData>
    <row r="1" customFormat="false" ht="21.6" hidden="false" customHeight="true" outlineLevel="0" collapsed="false">
      <c r="A1" s="80" t="s">
        <v>291</v>
      </c>
      <c r="B1" s="80"/>
      <c r="C1" s="80"/>
      <c r="D1" s="80"/>
      <c r="E1" s="80"/>
      <c r="F1" s="80"/>
      <c r="G1" s="80"/>
    </row>
    <row r="2" customFormat="false" ht="12.75" hidden="false" customHeight="true" outlineLevel="0" collapsed="false">
      <c r="A2" s="95"/>
      <c r="B2" s="95"/>
      <c r="C2" s="95"/>
      <c r="D2" s="95"/>
      <c r="E2" s="95"/>
      <c r="F2" s="95"/>
      <c r="G2" s="95"/>
    </row>
    <row r="3" customFormat="false" ht="12.75" hidden="false" customHeight="true" outlineLevel="0" collapsed="false">
      <c r="A3" s="96" t="s">
        <v>292</v>
      </c>
      <c r="B3" s="96"/>
      <c r="C3" s="96"/>
      <c r="D3" s="96"/>
      <c r="E3" s="96"/>
      <c r="F3" s="96"/>
      <c r="G3" s="96"/>
    </row>
    <row r="4" customFormat="false" ht="12.75" hidden="false" customHeight="false" outlineLevel="0" collapsed="false">
      <c r="A4" s="19"/>
    </row>
    <row r="5" customFormat="false" ht="12.75" hidden="false" customHeight="true" outlineLevel="0" collapsed="false">
      <c r="A5" s="58" t="s">
        <v>60</v>
      </c>
      <c r="B5" s="23" t="s">
        <v>293</v>
      </c>
      <c r="C5" s="23"/>
      <c r="D5" s="58" t="s">
        <v>294</v>
      </c>
      <c r="E5" s="58"/>
      <c r="F5" s="58"/>
      <c r="G5" s="97" t="s">
        <v>295</v>
      </c>
    </row>
    <row r="6" customFormat="false" ht="28.5" hidden="false" customHeight="true" outlineLevel="0" collapsed="false">
      <c r="A6" s="58"/>
      <c r="B6" s="23"/>
      <c r="C6" s="23"/>
      <c r="D6" s="23" t="s">
        <v>126</v>
      </c>
      <c r="E6" s="23" t="s">
        <v>296</v>
      </c>
      <c r="F6" s="23" t="s">
        <v>297</v>
      </c>
      <c r="G6" s="97"/>
    </row>
    <row r="7" customFormat="false" ht="12.75" hidden="false" customHeight="false" outlineLevel="0" collapsed="false">
      <c r="A7" s="98" t="s">
        <v>72</v>
      </c>
      <c r="B7" s="99" t="s">
        <v>298</v>
      </c>
      <c r="C7" s="99"/>
      <c r="D7" s="100" t="n">
        <f aca="false">SUM(E7:F7)</f>
        <v>42425</v>
      </c>
      <c r="E7" s="100" t="n">
        <v>26624</v>
      </c>
      <c r="F7" s="100" t="n">
        <v>15801</v>
      </c>
      <c r="G7" s="101" t="n">
        <f aca="false">E7/F7</f>
        <v>1.6849566483134</v>
      </c>
    </row>
    <row r="8" customFormat="false" ht="12.75" hidden="false" customHeight="false" outlineLevel="0" collapsed="false">
      <c r="A8" s="102" t="s">
        <v>74</v>
      </c>
      <c r="B8" s="103" t="s">
        <v>299</v>
      </c>
      <c r="C8" s="103"/>
      <c r="D8" s="104" t="n">
        <f aca="false">SUM(E8:F8)</f>
        <v>1280</v>
      </c>
      <c r="E8" s="104" t="n">
        <v>682</v>
      </c>
      <c r="F8" s="104" t="n">
        <v>598</v>
      </c>
      <c r="G8" s="105" t="n">
        <f aca="false">E8/F8</f>
        <v>1.14046822742475</v>
      </c>
    </row>
    <row r="9" customFormat="false" ht="12.75" hidden="false" customHeight="false" outlineLevel="0" collapsed="false">
      <c r="A9" s="102" t="s">
        <v>75</v>
      </c>
      <c r="B9" s="103" t="s">
        <v>300</v>
      </c>
      <c r="C9" s="103"/>
      <c r="D9" s="104" t="n">
        <f aca="false">SUM(E9:F9)</f>
        <v>136</v>
      </c>
      <c r="E9" s="104" t="n">
        <v>60</v>
      </c>
      <c r="F9" s="104" t="n">
        <v>76</v>
      </c>
      <c r="G9" s="105" t="n">
        <f aca="false">E9/F9</f>
        <v>0.789473684210526</v>
      </c>
    </row>
    <row r="10" customFormat="false" ht="12.75" hidden="false" customHeight="false" outlineLevel="0" collapsed="false">
      <c r="A10" s="102" t="s">
        <v>76</v>
      </c>
      <c r="B10" s="103" t="s">
        <v>301</v>
      </c>
      <c r="C10" s="103"/>
      <c r="D10" s="104" t="n">
        <f aca="false">SUM(E10:F10)</f>
        <v>36</v>
      </c>
      <c r="E10" s="104" t="n">
        <v>15</v>
      </c>
      <c r="F10" s="104" t="n">
        <v>21</v>
      </c>
      <c r="G10" s="105" t="n">
        <f aca="false">E10/F10</f>
        <v>0.714285714285714</v>
      </c>
    </row>
    <row r="11" customFormat="false" ht="12.75" hidden="false" customHeight="false" outlineLevel="0" collapsed="false">
      <c r="A11" s="102" t="s">
        <v>77</v>
      </c>
      <c r="B11" s="103" t="s">
        <v>302</v>
      </c>
      <c r="C11" s="103"/>
      <c r="D11" s="104" t="n">
        <f aca="false">SUM(E11:F11)</f>
        <v>37</v>
      </c>
      <c r="E11" s="104" t="n">
        <v>18</v>
      </c>
      <c r="F11" s="104" t="n">
        <v>19</v>
      </c>
      <c r="G11" s="105" t="n">
        <f aca="false">E11/F11</f>
        <v>0.947368421052632</v>
      </c>
    </row>
    <row r="12" customFormat="false" ht="12.75" hidden="false" customHeight="false" outlineLevel="0" collapsed="false">
      <c r="A12" s="102" t="s">
        <v>78</v>
      </c>
      <c r="B12" s="103" t="s">
        <v>303</v>
      </c>
      <c r="C12" s="103"/>
      <c r="D12" s="104" t="n">
        <f aca="false">SUM(E12:F12)</f>
        <v>17</v>
      </c>
      <c r="E12" s="104" t="n">
        <v>7</v>
      </c>
      <c r="F12" s="104" t="n">
        <v>10</v>
      </c>
      <c r="G12" s="105" t="n">
        <f aca="false">E12/F12</f>
        <v>0.7</v>
      </c>
    </row>
    <row r="13" customFormat="false" ht="12.75" hidden="false" customHeight="false" outlineLevel="0" collapsed="false">
      <c r="A13" s="102" t="s">
        <v>79</v>
      </c>
      <c r="B13" s="103" t="s">
        <v>304</v>
      </c>
      <c r="C13" s="103"/>
      <c r="D13" s="104" t="n">
        <f aca="false">SUM(E13:F13)</f>
        <v>54</v>
      </c>
      <c r="E13" s="104" t="n">
        <v>11</v>
      </c>
      <c r="F13" s="104" t="n">
        <v>43</v>
      </c>
      <c r="G13" s="105" t="n">
        <f aca="false">E13/F13</f>
        <v>0.255813953488372</v>
      </c>
      <c r="N13" s="106"/>
    </row>
    <row r="14" customFormat="false" ht="12.75" hidden="false" customHeight="false" outlineLevel="0" collapsed="false">
      <c r="A14" s="102" t="s">
        <v>80</v>
      </c>
      <c r="B14" s="103" t="s">
        <v>305</v>
      </c>
      <c r="C14" s="103"/>
      <c r="D14" s="104" t="n">
        <f aca="false">SUM(E14:F14)</f>
        <v>5</v>
      </c>
      <c r="E14" s="104" t="n">
        <v>3</v>
      </c>
      <c r="F14" s="104" t="n">
        <v>2</v>
      </c>
      <c r="G14" s="105" t="n">
        <f aca="false">E14/F14</f>
        <v>1.5</v>
      </c>
      <c r="N14" s="106"/>
    </row>
    <row r="15" customFormat="false" ht="12.75" hidden="false" customHeight="false" outlineLevel="0" collapsed="false">
      <c r="A15" s="102" t="s">
        <v>81</v>
      </c>
      <c r="B15" s="103" t="s">
        <v>306</v>
      </c>
      <c r="C15" s="103"/>
      <c r="D15" s="104" t="n">
        <f aca="false">SUM(E15:F15)</f>
        <v>491</v>
      </c>
      <c r="E15" s="104" t="n">
        <v>202</v>
      </c>
      <c r="F15" s="104" t="n">
        <v>289</v>
      </c>
      <c r="G15" s="105" t="n">
        <f aca="false">E15/F15</f>
        <v>0.698961937716263</v>
      </c>
      <c r="N15" s="106"/>
    </row>
    <row r="16" customFormat="false" ht="12.75" hidden="false" customHeight="false" outlineLevel="0" collapsed="false">
      <c r="A16" s="102" t="s">
        <v>82</v>
      </c>
      <c r="B16" s="103" t="s">
        <v>307</v>
      </c>
      <c r="C16" s="103"/>
      <c r="D16" s="104" t="n">
        <f aca="false">SUM(E16:F16)</f>
        <v>41</v>
      </c>
      <c r="E16" s="104" t="n">
        <v>23</v>
      </c>
      <c r="F16" s="104" t="n">
        <v>18</v>
      </c>
      <c r="G16" s="105" t="n">
        <f aca="false">E16/F16</f>
        <v>1.27777777777778</v>
      </c>
      <c r="N16" s="106"/>
    </row>
    <row r="17" customFormat="false" ht="12.75" hidden="false" customHeight="false" outlineLevel="0" collapsed="false">
      <c r="A17" s="102" t="s">
        <v>83</v>
      </c>
      <c r="B17" s="103" t="s">
        <v>308</v>
      </c>
      <c r="C17" s="103"/>
      <c r="D17" s="104" t="n">
        <f aca="false">SUM(E17:F17)</f>
        <v>762</v>
      </c>
      <c r="E17" s="104" t="n">
        <v>358</v>
      </c>
      <c r="F17" s="104" t="n">
        <v>404</v>
      </c>
      <c r="G17" s="105" t="n">
        <f aca="false">E17/F17</f>
        <v>0.886138613861386</v>
      </c>
      <c r="N17" s="106"/>
    </row>
    <row r="18" customFormat="false" ht="12.75" hidden="false" customHeight="false" outlineLevel="0" collapsed="false">
      <c r="A18" s="102" t="s">
        <v>84</v>
      </c>
      <c r="B18" s="103" t="s">
        <v>309</v>
      </c>
      <c r="C18" s="103"/>
      <c r="D18" s="104" t="n">
        <f aca="false">SUM(E18:F18)</f>
        <v>170</v>
      </c>
      <c r="E18" s="104" t="n">
        <v>104</v>
      </c>
      <c r="F18" s="104" t="n">
        <v>66</v>
      </c>
      <c r="G18" s="105" t="n">
        <f aca="false">E18/F18</f>
        <v>1.57575757575758</v>
      </c>
      <c r="N18" s="106"/>
    </row>
    <row r="19" customFormat="false" ht="12.75" hidden="false" customHeight="false" outlineLevel="0" collapsed="false">
      <c r="A19" s="102" t="s">
        <v>85</v>
      </c>
      <c r="B19" s="103" t="s">
        <v>310</v>
      </c>
      <c r="C19" s="103"/>
      <c r="D19" s="104" t="n">
        <f aca="false">SUM(E19:F19)</f>
        <v>71</v>
      </c>
      <c r="E19" s="104" t="n">
        <v>30</v>
      </c>
      <c r="F19" s="104" t="n">
        <v>41</v>
      </c>
      <c r="G19" s="105" t="n">
        <f aca="false">E19/F19</f>
        <v>0.731707317073171</v>
      </c>
      <c r="N19" s="106"/>
    </row>
    <row r="20" customFormat="false" ht="12.75" hidden="false" customHeight="false" outlineLevel="0" collapsed="false">
      <c r="A20" s="102" t="s">
        <v>86</v>
      </c>
      <c r="B20" s="103" t="s">
        <v>311</v>
      </c>
      <c r="C20" s="103"/>
      <c r="D20" s="104" t="n">
        <f aca="false">SUM(E20:F20)</f>
        <v>6</v>
      </c>
      <c r="E20" s="104" t="n">
        <v>2</v>
      </c>
      <c r="F20" s="104" t="n">
        <v>4</v>
      </c>
      <c r="G20" s="105" t="n">
        <f aca="false">E20/F20</f>
        <v>0.5</v>
      </c>
      <c r="N20" s="106"/>
    </row>
    <row r="21" customFormat="false" ht="12.75" hidden="false" customHeight="false" outlineLevel="0" collapsed="false">
      <c r="A21" s="102" t="s">
        <v>87</v>
      </c>
      <c r="B21" s="103" t="s">
        <v>312</v>
      </c>
      <c r="C21" s="103"/>
      <c r="D21" s="104" t="n">
        <f aca="false">SUM(E21:F21)</f>
        <v>22</v>
      </c>
      <c r="E21" s="104" t="n">
        <v>11</v>
      </c>
      <c r="F21" s="104" t="n">
        <v>11</v>
      </c>
      <c r="G21" s="105" t="n">
        <f aca="false">E21/F21</f>
        <v>1</v>
      </c>
      <c r="N21" s="106"/>
    </row>
    <row r="22" customFormat="false" ht="12.75" hidden="false" customHeight="false" outlineLevel="0" collapsed="false">
      <c r="A22" s="102" t="s">
        <v>88</v>
      </c>
      <c r="B22" s="103" t="s">
        <v>313</v>
      </c>
      <c r="C22" s="103"/>
      <c r="D22" s="104" t="n">
        <f aca="false">SUM(E22:F22)</f>
        <v>21</v>
      </c>
      <c r="E22" s="104" t="n">
        <v>7</v>
      </c>
      <c r="F22" s="104" t="n">
        <v>14</v>
      </c>
      <c r="G22" s="105" t="n">
        <f aca="false">E22/F22</f>
        <v>0.5</v>
      </c>
      <c r="N22" s="106"/>
    </row>
    <row r="23" customFormat="false" ht="12.75" hidden="false" customHeight="false" outlineLevel="0" collapsed="false">
      <c r="A23" s="102" t="s">
        <v>89</v>
      </c>
      <c r="B23" s="103" t="s">
        <v>314</v>
      </c>
      <c r="C23" s="103"/>
      <c r="D23" s="104" t="n">
        <f aca="false">SUM(E23:F23)</f>
        <v>332</v>
      </c>
      <c r="E23" s="104" t="n">
        <v>118</v>
      </c>
      <c r="F23" s="104" t="n">
        <v>214</v>
      </c>
      <c r="G23" s="105" t="n">
        <f aca="false">E23/F23</f>
        <v>0.551401869158878</v>
      </c>
      <c r="N23" s="106"/>
    </row>
    <row r="24" customFormat="false" ht="12.75" hidden="false" customHeight="false" outlineLevel="0" collapsed="false">
      <c r="A24" s="102" t="s">
        <v>90</v>
      </c>
      <c r="B24" s="103" t="s">
        <v>315</v>
      </c>
      <c r="C24" s="103"/>
      <c r="D24" s="104" t="n">
        <f aca="false">SUM(E24:F24)</f>
        <v>97</v>
      </c>
      <c r="E24" s="104" t="n">
        <v>38</v>
      </c>
      <c r="F24" s="104" t="n">
        <v>59</v>
      </c>
      <c r="G24" s="105" t="n">
        <f aca="false">E24/F24</f>
        <v>0.644067796610169</v>
      </c>
      <c r="N24" s="106"/>
    </row>
    <row r="25" customFormat="false" ht="12.75" hidden="false" customHeight="false" outlineLevel="0" collapsed="false">
      <c r="A25" s="102" t="s">
        <v>91</v>
      </c>
      <c r="B25" s="103" t="s">
        <v>316</v>
      </c>
      <c r="C25" s="103"/>
      <c r="D25" s="104" t="n">
        <f aca="false">SUM(E25:F25)</f>
        <v>18</v>
      </c>
      <c r="E25" s="104" t="n">
        <v>5</v>
      </c>
      <c r="F25" s="104" t="n">
        <v>13</v>
      </c>
      <c r="G25" s="105" t="n">
        <f aca="false">E25/F25</f>
        <v>0.384615384615385</v>
      </c>
      <c r="N25" s="106"/>
    </row>
    <row r="26" customFormat="false" ht="12.75" hidden="false" customHeight="false" outlineLevel="0" collapsed="false">
      <c r="A26" s="102" t="s">
        <v>92</v>
      </c>
      <c r="B26" s="103" t="s">
        <v>317</v>
      </c>
      <c r="C26" s="103"/>
      <c r="D26" s="104" t="n">
        <f aca="false">SUM(E26:F26)</f>
        <v>90</v>
      </c>
      <c r="E26" s="104" t="n">
        <v>41</v>
      </c>
      <c r="F26" s="104" t="n">
        <v>49</v>
      </c>
      <c r="G26" s="105" t="n">
        <f aca="false">E26/F26</f>
        <v>0.836734693877551</v>
      </c>
    </row>
    <row r="27" customFormat="false" ht="12.75" hidden="false" customHeight="false" outlineLevel="0" collapsed="false">
      <c r="A27" s="102" t="s">
        <v>93</v>
      </c>
      <c r="B27" s="103" t="s">
        <v>318</v>
      </c>
      <c r="C27" s="103"/>
      <c r="D27" s="104" t="n">
        <f aca="false">SUM(E27:F27)</f>
        <v>16</v>
      </c>
      <c r="E27" s="104" t="n">
        <v>7</v>
      </c>
      <c r="F27" s="104" t="n">
        <v>9</v>
      </c>
      <c r="G27" s="105" t="n">
        <f aca="false">E27/F27</f>
        <v>0.777777777777778</v>
      </c>
      <c r="N27" s="106"/>
    </row>
    <row r="28" customFormat="false" ht="12.75" hidden="false" customHeight="false" outlineLevel="0" collapsed="false">
      <c r="A28" s="102" t="s">
        <v>94</v>
      </c>
      <c r="B28" s="103" t="s">
        <v>319</v>
      </c>
      <c r="C28" s="103"/>
      <c r="D28" s="104" t="n">
        <f aca="false">SUM(E28:F28)</f>
        <v>34</v>
      </c>
      <c r="E28" s="104" t="n">
        <v>20</v>
      </c>
      <c r="F28" s="104" t="n">
        <v>14</v>
      </c>
      <c r="G28" s="105" t="n">
        <f aca="false">E28/F28</f>
        <v>1.42857142857143</v>
      </c>
      <c r="N28" s="106"/>
    </row>
    <row r="29" customFormat="false" ht="12.75" hidden="false" customHeight="false" outlineLevel="0" collapsed="false">
      <c r="A29" s="102" t="s">
        <v>95</v>
      </c>
      <c r="B29" s="103" t="s">
        <v>320</v>
      </c>
      <c r="C29" s="103"/>
      <c r="D29" s="104" t="n">
        <f aca="false">SUM(E29:F29)</f>
        <v>10</v>
      </c>
      <c r="E29" s="104" t="n">
        <v>8</v>
      </c>
      <c r="F29" s="104" t="n">
        <v>2</v>
      </c>
      <c r="G29" s="105" t="n">
        <f aca="false">E29/F29</f>
        <v>4</v>
      </c>
      <c r="N29" s="106"/>
    </row>
    <row r="30" customFormat="false" ht="12.75" hidden="false" customHeight="false" outlineLevel="0" collapsed="false">
      <c r="A30" s="102" t="s">
        <v>96</v>
      </c>
      <c r="B30" s="103" t="s">
        <v>321</v>
      </c>
      <c r="C30" s="103"/>
      <c r="D30" s="104" t="n">
        <f aca="false">SUM(E30:F30)</f>
        <v>11</v>
      </c>
      <c r="E30" s="104" t="n">
        <v>4</v>
      </c>
      <c r="F30" s="104" t="n">
        <v>7</v>
      </c>
      <c r="G30" s="105" t="n">
        <f aca="false">E30/F30</f>
        <v>0.571428571428571</v>
      </c>
      <c r="N30" s="106"/>
    </row>
    <row r="31" customFormat="false" ht="12.75" hidden="false" customHeight="false" outlineLevel="0" collapsed="false">
      <c r="A31" s="102" t="s">
        <v>97</v>
      </c>
      <c r="B31" s="103" t="s">
        <v>322</v>
      </c>
      <c r="C31" s="103"/>
      <c r="D31" s="104" t="n">
        <f aca="false">SUM(E31:F31)</f>
        <v>55</v>
      </c>
      <c r="E31" s="104" t="n">
        <v>11</v>
      </c>
      <c r="F31" s="104" t="n">
        <v>44</v>
      </c>
      <c r="G31" s="105" t="n">
        <f aca="false">E31/F31</f>
        <v>0.25</v>
      </c>
      <c r="N31" s="106"/>
    </row>
    <row r="32" customFormat="false" ht="12.75" hidden="false" customHeight="false" outlineLevel="0" collapsed="false">
      <c r="A32" s="107" t="s">
        <v>98</v>
      </c>
      <c r="B32" s="108" t="s">
        <v>323</v>
      </c>
      <c r="C32" s="108"/>
      <c r="D32" s="109" t="n">
        <f aca="false">SUM(E32:F32)</f>
        <v>1150</v>
      </c>
      <c r="E32" s="109" t="n">
        <v>527</v>
      </c>
      <c r="F32" s="109" t="n">
        <v>623</v>
      </c>
      <c r="G32" s="110" t="n">
        <f aca="false">E32/F32</f>
        <v>0.845906902086677</v>
      </c>
      <c r="N32" s="106"/>
    </row>
    <row r="33" customFormat="false" ht="25.35" hidden="false" customHeight="true" outlineLevel="0" collapsed="false">
      <c r="A33" s="111" t="s">
        <v>99</v>
      </c>
      <c r="B33" s="112" t="s">
        <v>324</v>
      </c>
      <c r="C33" s="112"/>
      <c r="D33" s="113" t="n">
        <f aca="false">SUM(E33:F33)</f>
        <v>493</v>
      </c>
      <c r="E33" s="113" t="n">
        <v>192</v>
      </c>
      <c r="F33" s="113" t="n">
        <v>301</v>
      </c>
      <c r="G33" s="114" t="n">
        <f aca="false">E33/F33</f>
        <v>0.637873754152824</v>
      </c>
      <c r="N33" s="106"/>
    </row>
    <row r="34" customFormat="false" ht="12.75" hidden="false" customHeight="false" outlineLevel="0" collapsed="false">
      <c r="A34" s="115"/>
      <c r="B34" s="116" t="s">
        <v>126</v>
      </c>
      <c r="C34" s="117"/>
      <c r="D34" s="113" t="n">
        <f aca="false">SUM(D7:D33)</f>
        <v>47880</v>
      </c>
      <c r="E34" s="113" t="n">
        <f aca="false">SUM(E7:E33)</f>
        <v>29128</v>
      </c>
      <c r="F34" s="113" t="n">
        <f aca="false">SUM(F7:F33)</f>
        <v>18752</v>
      </c>
      <c r="G34" s="114" t="n">
        <f aca="false">E34/F34</f>
        <v>1.55332764505119</v>
      </c>
    </row>
  </sheetData>
  <mergeCells count="33">
    <mergeCell ref="A1:G1"/>
    <mergeCell ref="A3:G3"/>
    <mergeCell ref="A5:A6"/>
    <mergeCell ref="B5:C6"/>
    <mergeCell ref="D5:F5"/>
    <mergeCell ref="G5:G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7" activeCellId="0" sqref="J7"/>
    </sheetView>
  </sheetViews>
  <sheetFormatPr defaultRowHeight="12.75" zeroHeight="false" outlineLevelRow="0" outlineLevelCol="0"/>
  <cols>
    <col collapsed="false" customWidth="true" hidden="false" outlineLevel="0" max="1" min="1" style="0" width="18.26"/>
    <col collapsed="false" customWidth="true" hidden="false" outlineLevel="0" max="3" min="2" style="0" width="11.4"/>
    <col collapsed="false" customWidth="true" hidden="false" outlineLevel="0" max="4" min="4" style="0" width="17.97"/>
    <col collapsed="false" customWidth="true" hidden="false" outlineLevel="0" max="6" min="5" style="0" width="11.4"/>
    <col collapsed="false" customWidth="true" hidden="false" outlineLevel="0" max="7" min="7" style="0" width="17.68"/>
    <col collapsed="false" customWidth="true" hidden="false" outlineLevel="0" max="9" min="8" style="0" width="11.4"/>
    <col collapsed="false" customWidth="true" hidden="false" outlineLevel="0" max="10" min="10" style="0" width="17.97"/>
    <col collapsed="false" customWidth="true" hidden="false" outlineLevel="0" max="13" min="11" style="0" width="11.4"/>
    <col collapsed="false" customWidth="true" hidden="false" outlineLevel="0" max="14" min="14" style="0" width="20.11"/>
    <col collapsed="false" customWidth="true" hidden="false" outlineLevel="0" max="1025" min="15" style="0" width="11.4"/>
  </cols>
  <sheetData>
    <row r="1" customFormat="false" ht="15" hidden="false" customHeight="false" outlineLevel="0" collapsed="false">
      <c r="A1" s="40" t="s">
        <v>325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N1" s="118"/>
    </row>
    <row r="2" customFormat="false" ht="15" hidden="false" customHeight="false" outlineLevel="0" collapsed="false">
      <c r="N2" s="118"/>
    </row>
    <row r="3" customFormat="false" ht="15" hidden="false" customHeight="false" outlineLevel="0" collapsed="false">
      <c r="N3" s="118"/>
    </row>
    <row r="4" customFormat="false" ht="15" hidden="false" customHeight="false" outlineLevel="0" collapsed="false">
      <c r="N4" s="118"/>
    </row>
    <row r="5" customFormat="false" ht="15" hidden="false" customHeight="false" outlineLevel="0" collapsed="false">
      <c r="A5" s="119" t="s">
        <v>326</v>
      </c>
      <c r="B5" s="119"/>
      <c r="C5" s="119"/>
      <c r="D5" s="119" t="s">
        <v>327</v>
      </c>
      <c r="E5" s="119"/>
      <c r="F5" s="119"/>
      <c r="G5" s="119" t="s">
        <v>328</v>
      </c>
      <c r="H5" s="119"/>
      <c r="I5" s="119"/>
      <c r="J5" s="119" t="s">
        <v>329</v>
      </c>
      <c r="K5" s="119"/>
      <c r="L5" s="119"/>
      <c r="N5" s="118"/>
    </row>
    <row r="6" customFormat="false" ht="15" hidden="false" customHeight="true" outlineLevel="0" collapsed="false">
      <c r="A6" s="119" t="s">
        <v>330</v>
      </c>
      <c r="B6" s="119"/>
      <c r="C6" s="36" t="s">
        <v>331</v>
      </c>
      <c r="D6" s="119" t="s">
        <v>330</v>
      </c>
      <c r="E6" s="119"/>
      <c r="F6" s="36" t="s">
        <v>331</v>
      </c>
      <c r="G6" s="119" t="s">
        <v>330</v>
      </c>
      <c r="H6" s="119"/>
      <c r="I6" s="36" t="s">
        <v>331</v>
      </c>
      <c r="J6" s="119" t="s">
        <v>330</v>
      </c>
      <c r="K6" s="119"/>
      <c r="L6" s="36" t="s">
        <v>331</v>
      </c>
      <c r="N6" s="118"/>
    </row>
    <row r="7" customFormat="false" ht="15" hidden="false" customHeight="false" outlineLevel="0" collapsed="false">
      <c r="A7" s="103" t="s">
        <v>299</v>
      </c>
      <c r="B7" s="103"/>
      <c r="C7" s="120" t="n">
        <v>29.9</v>
      </c>
      <c r="D7" s="103" t="s">
        <v>298</v>
      </c>
      <c r="E7" s="103"/>
      <c r="F7" s="120" t="n">
        <v>58</v>
      </c>
      <c r="G7" s="103" t="s">
        <v>298</v>
      </c>
      <c r="H7" s="103"/>
      <c r="I7" s="120" t="n">
        <v>90.6</v>
      </c>
      <c r="J7" s="103" t="s">
        <v>298</v>
      </c>
      <c r="K7" s="103"/>
      <c r="L7" s="120" t="n">
        <v>88.6</v>
      </c>
      <c r="N7" s="118"/>
    </row>
    <row r="8" customFormat="false" ht="15" hidden="false" customHeight="false" outlineLevel="0" collapsed="false">
      <c r="A8" s="103" t="s">
        <v>298</v>
      </c>
      <c r="B8" s="103"/>
      <c r="C8" s="120" t="n">
        <v>24.1</v>
      </c>
      <c r="D8" s="103" t="s">
        <v>299</v>
      </c>
      <c r="E8" s="103"/>
      <c r="F8" s="120" t="n">
        <v>24.4</v>
      </c>
      <c r="G8" s="103" t="s">
        <v>299</v>
      </c>
      <c r="H8" s="103"/>
      <c r="I8" s="120" t="n">
        <v>3.2</v>
      </c>
      <c r="J8" s="103" t="s">
        <v>332</v>
      </c>
      <c r="K8" s="103"/>
      <c r="L8" s="120" t="n">
        <v>2.7</v>
      </c>
      <c r="N8" s="118"/>
    </row>
    <row r="9" customFormat="false" ht="15" hidden="false" customHeight="false" outlineLevel="0" collapsed="false">
      <c r="A9" s="103" t="s">
        <v>301</v>
      </c>
      <c r="B9" s="103"/>
      <c r="C9" s="120" t="n">
        <v>12</v>
      </c>
      <c r="D9" s="103" t="s">
        <v>300</v>
      </c>
      <c r="E9" s="103"/>
      <c r="F9" s="120" t="n">
        <v>13</v>
      </c>
      <c r="G9" s="121" t="s">
        <v>308</v>
      </c>
      <c r="H9" s="121"/>
      <c r="I9" s="120" t="n">
        <v>1.3</v>
      </c>
      <c r="J9" s="121" t="s">
        <v>333</v>
      </c>
      <c r="K9" s="121"/>
      <c r="L9" s="120" t="n">
        <v>2.4</v>
      </c>
      <c r="N9" s="118"/>
    </row>
    <row r="10" customFormat="false" ht="15" hidden="false" customHeight="false" outlineLevel="0" collapsed="false">
      <c r="A10" s="103" t="s">
        <v>300</v>
      </c>
      <c r="B10" s="103"/>
      <c r="C10" s="120" t="n">
        <v>8.9</v>
      </c>
      <c r="D10" s="103" t="s">
        <v>306</v>
      </c>
      <c r="E10" s="103"/>
      <c r="F10" s="120" t="n">
        <v>0.6</v>
      </c>
      <c r="G10" s="121" t="s">
        <v>300</v>
      </c>
      <c r="H10" s="121"/>
      <c r="I10" s="120" t="n">
        <v>0.6</v>
      </c>
      <c r="J10" s="121" t="s">
        <v>308</v>
      </c>
      <c r="K10" s="121"/>
      <c r="L10" s="120" t="n">
        <v>1.6</v>
      </c>
      <c r="N10" s="118"/>
    </row>
    <row r="11" customFormat="false" ht="15" hidden="false" customHeight="false" outlineLevel="0" collapsed="false">
      <c r="A11" s="103" t="s">
        <v>334</v>
      </c>
      <c r="B11" s="103"/>
      <c r="C11" s="120" t="n">
        <v>4.4</v>
      </c>
      <c r="D11" s="103" t="s">
        <v>315</v>
      </c>
      <c r="E11" s="103"/>
      <c r="F11" s="120" t="n">
        <v>0.6</v>
      </c>
      <c r="G11" s="121" t="s">
        <v>306</v>
      </c>
      <c r="H11" s="121"/>
      <c r="I11" s="120" t="n">
        <v>0.6</v>
      </c>
      <c r="J11" s="121" t="s">
        <v>306</v>
      </c>
      <c r="K11" s="121"/>
      <c r="L11" s="120" t="n">
        <v>1</v>
      </c>
      <c r="N11" s="118"/>
    </row>
    <row r="12" customFormat="false" ht="15" hidden="false" customHeight="false" outlineLevel="0" collapsed="false">
      <c r="A12" s="103" t="s">
        <v>304</v>
      </c>
      <c r="B12" s="103"/>
      <c r="C12" s="120" t="n">
        <v>3.9</v>
      </c>
      <c r="D12" s="103" t="s">
        <v>307</v>
      </c>
      <c r="E12" s="103"/>
      <c r="F12" s="120" t="n">
        <v>0.6</v>
      </c>
      <c r="G12" s="121" t="s">
        <v>314</v>
      </c>
      <c r="H12" s="121"/>
      <c r="I12" s="120" t="n">
        <v>0.5</v>
      </c>
      <c r="J12" s="121" t="s">
        <v>314</v>
      </c>
      <c r="K12" s="121"/>
      <c r="L12" s="120" t="n">
        <v>0.7</v>
      </c>
      <c r="N12" s="118"/>
    </row>
    <row r="13" customFormat="false" ht="15" hidden="false" customHeight="false" outlineLevel="0" collapsed="false">
      <c r="A13" s="103" t="s">
        <v>335</v>
      </c>
      <c r="B13" s="103"/>
      <c r="C13" s="120" t="n">
        <v>3</v>
      </c>
      <c r="D13" s="103" t="s">
        <v>320</v>
      </c>
      <c r="E13" s="103"/>
      <c r="F13" s="120" t="n">
        <v>0.4</v>
      </c>
      <c r="G13" s="121" t="s">
        <v>333</v>
      </c>
      <c r="H13" s="121"/>
      <c r="I13" s="120" t="n">
        <v>0.4</v>
      </c>
      <c r="J13" s="121" t="s">
        <v>309</v>
      </c>
      <c r="K13" s="121"/>
      <c r="L13" s="122" t="n">
        <v>0.36</v>
      </c>
      <c r="N13" s="118"/>
    </row>
    <row r="14" customFormat="false" ht="15" hidden="false" customHeight="false" outlineLevel="0" collapsed="false">
      <c r="A14" s="103" t="s">
        <v>307</v>
      </c>
      <c r="B14" s="103"/>
      <c r="C14" s="120" t="n">
        <v>1.8</v>
      </c>
      <c r="D14" s="103" t="s">
        <v>308</v>
      </c>
      <c r="E14" s="103"/>
      <c r="F14" s="120" t="n">
        <v>0.4</v>
      </c>
      <c r="G14" s="121" t="s">
        <v>315</v>
      </c>
      <c r="H14" s="121"/>
      <c r="I14" s="122" t="n">
        <v>0.25</v>
      </c>
      <c r="J14" s="121" t="s">
        <v>300</v>
      </c>
      <c r="K14" s="121"/>
      <c r="L14" s="122" t="n">
        <v>0.28</v>
      </c>
      <c r="N14" s="118"/>
    </row>
    <row r="15" customFormat="false" ht="15" hidden="false" customHeight="false" outlineLevel="0" collapsed="false">
      <c r="A15" s="103" t="s">
        <v>314</v>
      </c>
      <c r="B15" s="103"/>
      <c r="C15" s="120" t="n">
        <v>1.3</v>
      </c>
      <c r="D15" s="103" t="s">
        <v>314</v>
      </c>
      <c r="E15" s="103"/>
      <c r="F15" s="120" t="n">
        <v>0.4</v>
      </c>
      <c r="G15" s="103" t="s">
        <v>322</v>
      </c>
      <c r="H15" s="103"/>
      <c r="I15" s="122" t="n">
        <v>0.16</v>
      </c>
      <c r="J15" s="121" t="s">
        <v>315</v>
      </c>
      <c r="K15" s="121"/>
      <c r="L15" s="122" t="n">
        <v>0.2</v>
      </c>
      <c r="N15" s="118"/>
    </row>
    <row r="16" customFormat="false" ht="15" hidden="false" customHeight="false" outlineLevel="0" collapsed="false">
      <c r="A16" s="103" t="s">
        <v>310</v>
      </c>
      <c r="B16" s="103"/>
      <c r="C16" s="120" t="n">
        <v>1.3</v>
      </c>
      <c r="D16" s="103" t="s">
        <v>334</v>
      </c>
      <c r="E16" s="103"/>
      <c r="F16" s="120" t="n">
        <v>0.3</v>
      </c>
      <c r="G16" s="121" t="s">
        <v>317</v>
      </c>
      <c r="H16" s="121"/>
      <c r="I16" s="122" t="n">
        <v>0.15</v>
      </c>
      <c r="J16" s="121" t="s">
        <v>317</v>
      </c>
      <c r="K16" s="121"/>
      <c r="L16" s="122" t="n">
        <v>0.19</v>
      </c>
      <c r="N16" s="118"/>
    </row>
    <row r="17" customFormat="false" ht="15" hidden="false" customHeight="false" outlineLevel="0" collapsed="false">
      <c r="A17" s="13" t="s">
        <v>336</v>
      </c>
      <c r="B17" s="13"/>
      <c r="C17" s="120" t="n">
        <v>1</v>
      </c>
      <c r="D17" s="103" t="s">
        <v>312</v>
      </c>
      <c r="E17" s="103"/>
      <c r="F17" s="120" t="n">
        <v>0.2</v>
      </c>
      <c r="G17" s="121" t="s">
        <v>310</v>
      </c>
      <c r="H17" s="121"/>
      <c r="I17" s="122" t="n">
        <v>0.14</v>
      </c>
      <c r="J17" s="121" t="s">
        <v>310</v>
      </c>
      <c r="K17" s="121"/>
      <c r="L17" s="122" t="n">
        <v>0.15</v>
      </c>
      <c r="N17" s="118"/>
    </row>
    <row r="18" customFormat="false" ht="15" hidden="false" customHeight="false" outlineLevel="0" collapsed="false">
      <c r="A18" s="13" t="s">
        <v>337</v>
      </c>
      <c r="B18" s="13"/>
      <c r="C18" s="120" t="n">
        <v>0.9</v>
      </c>
      <c r="D18" s="103" t="s">
        <v>301</v>
      </c>
      <c r="E18" s="103"/>
      <c r="F18" s="120" t="n">
        <v>0.2</v>
      </c>
      <c r="G18" s="121" t="s">
        <v>309</v>
      </c>
      <c r="H18" s="121"/>
      <c r="I18" s="122" t="n">
        <v>0.12</v>
      </c>
      <c r="J18" s="121" t="s">
        <v>304</v>
      </c>
      <c r="K18" s="121"/>
      <c r="L18" s="122" t="n">
        <v>0.11</v>
      </c>
      <c r="N18" s="118"/>
    </row>
    <row r="19" customFormat="false" ht="15" hidden="false" customHeight="false" outlineLevel="0" collapsed="false">
      <c r="A19" s="103" t="s">
        <v>338</v>
      </c>
      <c r="B19" s="103"/>
      <c r="C19" s="120" t="n">
        <v>0.9</v>
      </c>
      <c r="D19" s="103" t="s">
        <v>339</v>
      </c>
      <c r="E19" s="103"/>
      <c r="F19" s="120" t="n">
        <v>0.1</v>
      </c>
      <c r="G19" s="121" t="s">
        <v>307</v>
      </c>
      <c r="H19" s="121"/>
      <c r="I19" s="122" t="n">
        <v>0.08</v>
      </c>
      <c r="J19" s="103" t="s">
        <v>322</v>
      </c>
      <c r="K19" s="103"/>
      <c r="L19" s="122" t="n">
        <v>0.11</v>
      </c>
    </row>
    <row r="20" customFormat="false" ht="15" hidden="false" customHeight="false" outlineLevel="0" collapsed="false">
      <c r="A20" s="13" t="s">
        <v>340</v>
      </c>
      <c r="B20" s="13"/>
      <c r="C20" s="120" t="n">
        <v>0.8</v>
      </c>
      <c r="D20" s="13" t="s">
        <v>341</v>
      </c>
      <c r="E20" s="13"/>
      <c r="F20" s="120" t="n">
        <v>0.1</v>
      </c>
      <c r="G20" s="103" t="s">
        <v>313</v>
      </c>
      <c r="H20" s="103"/>
      <c r="I20" s="122" t="n">
        <v>0.06</v>
      </c>
      <c r="J20" s="121" t="s">
        <v>307</v>
      </c>
      <c r="K20" s="121"/>
      <c r="L20" s="122" t="n">
        <v>0.09</v>
      </c>
      <c r="N20" s="118"/>
    </row>
    <row r="21" customFormat="false" ht="15" hidden="false" customHeight="false" outlineLevel="0" collapsed="false">
      <c r="A21" s="123" t="s">
        <v>315</v>
      </c>
      <c r="B21" s="123"/>
      <c r="C21" s="124" t="n">
        <v>0.6</v>
      </c>
      <c r="D21" s="125" t="s">
        <v>310</v>
      </c>
      <c r="E21" s="125"/>
      <c r="F21" s="124" t="n">
        <v>0.1</v>
      </c>
      <c r="G21" s="126" t="s">
        <v>301</v>
      </c>
      <c r="H21" s="126"/>
      <c r="I21" s="127" t="n">
        <v>0.06</v>
      </c>
      <c r="J21" s="126" t="s">
        <v>302</v>
      </c>
      <c r="K21" s="126"/>
      <c r="L21" s="127" t="n">
        <v>0.08</v>
      </c>
      <c r="N21" s="118"/>
    </row>
    <row r="22" customFormat="false" ht="15" hidden="false" customHeight="false" outlineLevel="0" collapsed="false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N22" s="118"/>
    </row>
    <row r="23" customFormat="false" ht="15" hidden="false" customHeight="false" outlineLevel="0" collapsed="false">
      <c r="A23" s="103" t="s">
        <v>342</v>
      </c>
      <c r="B23" s="103"/>
      <c r="C23" s="103"/>
      <c r="D23" s="103"/>
      <c r="E23" s="128"/>
      <c r="F23" s="128"/>
      <c r="G23" s="128"/>
      <c r="H23" s="128"/>
      <c r="I23" s="128"/>
      <c r="J23" s="128"/>
      <c r="K23" s="128"/>
      <c r="L23" s="128"/>
      <c r="N23" s="118"/>
    </row>
  </sheetData>
  <mergeCells count="70">
    <mergeCell ref="A1:L1"/>
    <mergeCell ref="A5:C5"/>
    <mergeCell ref="D5:F5"/>
    <mergeCell ref="G5:I5"/>
    <mergeCell ref="J5:L5"/>
    <mergeCell ref="A6:B6"/>
    <mergeCell ref="D6:E6"/>
    <mergeCell ref="G6:H6"/>
    <mergeCell ref="J6:K6"/>
    <mergeCell ref="A7:B7"/>
    <mergeCell ref="D7:E7"/>
    <mergeCell ref="G7:H7"/>
    <mergeCell ref="J7:K7"/>
    <mergeCell ref="A8:B8"/>
    <mergeCell ref="D8:E8"/>
    <mergeCell ref="G8:H8"/>
    <mergeCell ref="J8:K8"/>
    <mergeCell ref="A9:B9"/>
    <mergeCell ref="D9:E9"/>
    <mergeCell ref="G9:H9"/>
    <mergeCell ref="J9:K9"/>
    <mergeCell ref="A10:B10"/>
    <mergeCell ref="D10:E10"/>
    <mergeCell ref="G10:H10"/>
    <mergeCell ref="J10:K10"/>
    <mergeCell ref="A11:B11"/>
    <mergeCell ref="D11:E11"/>
    <mergeCell ref="G11:H11"/>
    <mergeCell ref="J11:K11"/>
    <mergeCell ref="A12:B12"/>
    <mergeCell ref="D12:E12"/>
    <mergeCell ref="G12:H12"/>
    <mergeCell ref="J12:K12"/>
    <mergeCell ref="A13:B13"/>
    <mergeCell ref="D13:E13"/>
    <mergeCell ref="G13:H13"/>
    <mergeCell ref="J13:K13"/>
    <mergeCell ref="A14:B14"/>
    <mergeCell ref="D14:E14"/>
    <mergeCell ref="G14:H14"/>
    <mergeCell ref="J14:K14"/>
    <mergeCell ref="A15:B15"/>
    <mergeCell ref="D15:E15"/>
    <mergeCell ref="G15:H15"/>
    <mergeCell ref="J15:K15"/>
    <mergeCell ref="A16:B16"/>
    <mergeCell ref="D16:E16"/>
    <mergeCell ref="G16:H16"/>
    <mergeCell ref="J16:K16"/>
    <mergeCell ref="A17:B17"/>
    <mergeCell ref="D17:E17"/>
    <mergeCell ref="G17:H17"/>
    <mergeCell ref="J17:K17"/>
    <mergeCell ref="A18:B18"/>
    <mergeCell ref="D18:E18"/>
    <mergeCell ref="G18:H18"/>
    <mergeCell ref="J18:K18"/>
    <mergeCell ref="A19:B19"/>
    <mergeCell ref="D19:E19"/>
    <mergeCell ref="G19:H19"/>
    <mergeCell ref="J19:K19"/>
    <mergeCell ref="A20:B20"/>
    <mergeCell ref="D20:E20"/>
    <mergeCell ref="G20:H20"/>
    <mergeCell ref="J20:K20"/>
    <mergeCell ref="A21:B21"/>
    <mergeCell ref="D21:E21"/>
    <mergeCell ref="G21:H21"/>
    <mergeCell ref="J21:K21"/>
    <mergeCell ref="A23:D23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47" activeCellId="0" sqref="E47"/>
    </sheetView>
  </sheetViews>
  <sheetFormatPr defaultRowHeight="12.75" zeroHeight="false" outlineLevelRow="0" outlineLevelCol="0"/>
  <cols>
    <col collapsed="false" customWidth="true" hidden="false" outlineLevel="0" max="1" min="1" style="0" width="17.68"/>
    <col collapsed="false" customWidth="true" hidden="false" outlineLevel="0" max="4" min="2" style="0" width="8.69"/>
    <col collapsed="false" customWidth="true" hidden="false" outlineLevel="0" max="5" min="5" style="0" width="11.84"/>
    <col collapsed="false" customWidth="true" hidden="false" outlineLevel="0" max="6" min="6" style="0" width="8.69"/>
    <col collapsed="false" customWidth="true" hidden="false" outlineLevel="0" max="7" min="7" style="0" width="9.69"/>
    <col collapsed="false" customWidth="true" hidden="false" outlineLevel="0" max="1025" min="8" style="0" width="8.69"/>
  </cols>
  <sheetData>
    <row r="1" customFormat="false" ht="31.5" hidden="false" customHeight="true" outlineLevel="0" collapsed="false">
      <c r="A1" s="80" t="s">
        <v>343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5" customFormat="false" ht="12.75" hidden="false" customHeight="true" outlineLevel="0" collapsed="false">
      <c r="A5" s="85" t="s">
        <v>2</v>
      </c>
      <c r="B5" s="23" t="s">
        <v>344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customFormat="false" ht="12.75" hidden="false" customHeight="true" outlineLevel="0" collapsed="false">
      <c r="A6" s="85"/>
      <c r="B6" s="23" t="s">
        <v>179</v>
      </c>
      <c r="C6" s="23" t="s">
        <v>296</v>
      </c>
      <c r="D6" s="23"/>
      <c r="E6" s="23"/>
      <c r="F6" s="23"/>
      <c r="G6" s="23"/>
      <c r="H6" s="23" t="s">
        <v>345</v>
      </c>
      <c r="I6" s="23"/>
      <c r="J6" s="23"/>
      <c r="K6" s="23"/>
      <c r="L6" s="23"/>
    </row>
    <row r="7" customFormat="false" ht="12.75" hidden="false" customHeight="false" outlineLevel="0" collapsed="false">
      <c r="A7" s="85"/>
      <c r="B7" s="23"/>
      <c r="C7" s="23" t="s">
        <v>126</v>
      </c>
      <c r="D7" s="23" t="s">
        <v>346</v>
      </c>
      <c r="E7" s="23"/>
      <c r="F7" s="23"/>
      <c r="G7" s="23"/>
      <c r="H7" s="23" t="s">
        <v>126</v>
      </c>
      <c r="I7" s="23" t="s">
        <v>346</v>
      </c>
      <c r="J7" s="23"/>
      <c r="K7" s="23"/>
      <c r="L7" s="23"/>
    </row>
    <row r="8" customFormat="false" ht="42" hidden="false" customHeight="true" outlineLevel="0" collapsed="false">
      <c r="A8" s="85"/>
      <c r="B8" s="23"/>
      <c r="C8" s="23"/>
      <c r="D8" s="23" t="s">
        <v>347</v>
      </c>
      <c r="E8" s="23" t="s">
        <v>285</v>
      </c>
      <c r="F8" s="23" t="s">
        <v>348</v>
      </c>
      <c r="G8" s="23" t="s">
        <v>285</v>
      </c>
      <c r="H8" s="23"/>
      <c r="I8" s="23" t="s">
        <v>347</v>
      </c>
      <c r="J8" s="23" t="s">
        <v>285</v>
      </c>
      <c r="K8" s="23" t="s">
        <v>348</v>
      </c>
      <c r="L8" s="23" t="s">
        <v>285</v>
      </c>
    </row>
    <row r="9" customFormat="false" ht="12.75" hidden="false" customHeight="false" outlineLevel="0" collapsed="false">
      <c r="A9" s="129" t="s">
        <v>70</v>
      </c>
      <c r="B9" s="130" t="n">
        <f aca="false">SUM(C9,H9)</f>
        <v>990609</v>
      </c>
      <c r="C9" s="131" t="n">
        <v>244088</v>
      </c>
      <c r="D9" s="131" t="n">
        <v>29087</v>
      </c>
      <c r="E9" s="132" t="n">
        <f aca="false">IF(ISNUMBER(D9),(D9/C9)*100,"-")</f>
        <v>11.9166038477926</v>
      </c>
      <c r="F9" s="131" t="n">
        <v>1049</v>
      </c>
      <c r="G9" s="133" t="n">
        <f aca="false">IF(ISNUMBER(F9),(F9/C9)*100,"-")</f>
        <v>0.429763036281997</v>
      </c>
      <c r="H9" s="131" t="n">
        <v>746521</v>
      </c>
      <c r="I9" s="131" t="n">
        <v>18613</v>
      </c>
      <c r="J9" s="132" t="n">
        <f aca="false">IF(ISNUMBER(I9),(I9/H9)*100,"-")</f>
        <v>2.49329891590458</v>
      </c>
      <c r="K9" s="131" t="n">
        <v>634</v>
      </c>
      <c r="L9" s="133" t="n">
        <f aca="false">IF(ISNUMBER(K9),(K9/H9)*100,"-")</f>
        <v>0.0849272826886317</v>
      </c>
    </row>
    <row r="10" customFormat="false" ht="12.75" hidden="false" customHeight="false" outlineLevel="0" collapsed="false">
      <c r="A10" s="61" t="s">
        <v>8</v>
      </c>
      <c r="B10" s="130" t="n">
        <f aca="false">SUM(C10,H10)</f>
        <v>41181</v>
      </c>
      <c r="C10" s="131" t="n">
        <v>14548</v>
      </c>
      <c r="D10" s="131" t="n">
        <v>1337</v>
      </c>
      <c r="E10" s="132" t="n">
        <f aca="false">IF(ISNUMBER(D10),(D10/C10)*100,"-")</f>
        <v>9.19026670332692</v>
      </c>
      <c r="F10" s="131" t="n">
        <v>85</v>
      </c>
      <c r="G10" s="133" t="n">
        <f aca="false">IF(ISNUMBER(F10),(F10/C10)*100,"-")</f>
        <v>0.584272752268353</v>
      </c>
      <c r="H10" s="131" t="n">
        <v>26633</v>
      </c>
      <c r="I10" s="131" t="n">
        <v>884</v>
      </c>
      <c r="J10" s="132" t="n">
        <f aca="false">IF(ISNUMBER(I10),(I10/H10)*100,"-")</f>
        <v>3.31919047797845</v>
      </c>
      <c r="K10" s="131" t="n">
        <v>41</v>
      </c>
      <c r="L10" s="133" t="n">
        <f aca="false">IF(ISNUMBER(K10),(K10/H10)*100,"-")</f>
        <v>0.153944354747869</v>
      </c>
    </row>
    <row r="11" customFormat="false" ht="12.75" hidden="false" customHeight="false" outlineLevel="0" collapsed="false">
      <c r="A11" s="61" t="s">
        <v>9</v>
      </c>
      <c r="B11" s="130" t="n">
        <f aca="false">SUM(C11,H11)</f>
        <v>6943</v>
      </c>
      <c r="C11" s="131" t="n">
        <v>1433</v>
      </c>
      <c r="D11" s="131" t="n">
        <v>270</v>
      </c>
      <c r="E11" s="132" t="n">
        <f aca="false">IF(ISNUMBER(D11),(D11/C11)*100,"-")</f>
        <v>18.8415910676902</v>
      </c>
      <c r="F11" s="131" t="s">
        <v>73</v>
      </c>
      <c r="G11" s="133" t="str">
        <f aca="false">IF(ISNUMBER(F11),(F11/C11)*100,"-")</f>
        <v>-</v>
      </c>
      <c r="H11" s="131" t="n">
        <v>5510</v>
      </c>
      <c r="I11" s="131" t="n">
        <v>181</v>
      </c>
      <c r="J11" s="132" t="n">
        <f aca="false">IF(ISNUMBER(I11),(I11/H11)*100,"-")</f>
        <v>3.28493647912886</v>
      </c>
      <c r="K11" s="131" t="n">
        <v>1</v>
      </c>
      <c r="L11" s="133" t="n">
        <f aca="false">IF(ISNUMBER(K11),(K11/H11)*100,"-")</f>
        <v>0.0181488203266788</v>
      </c>
    </row>
    <row r="12" customFormat="false" ht="12.75" hidden="false" customHeight="false" outlineLevel="0" collapsed="false">
      <c r="A12" s="61" t="s">
        <v>10</v>
      </c>
      <c r="B12" s="130" t="n">
        <f aca="false">SUM(C12,H12)</f>
        <v>16260</v>
      </c>
      <c r="C12" s="131" t="n">
        <v>4711</v>
      </c>
      <c r="D12" s="131" t="n">
        <v>649</v>
      </c>
      <c r="E12" s="132" t="n">
        <f aca="false">IF(ISNUMBER(D12),(D12/C12)*100,"-")</f>
        <v>13.7762683082148</v>
      </c>
      <c r="F12" s="131" t="n">
        <v>6</v>
      </c>
      <c r="G12" s="133" t="n">
        <f aca="false">IF(ISNUMBER(F12),(F12/C12)*100,"-")</f>
        <v>0.127361494374867</v>
      </c>
      <c r="H12" s="131" t="n">
        <v>11549</v>
      </c>
      <c r="I12" s="131" t="n">
        <v>388</v>
      </c>
      <c r="J12" s="132" t="n">
        <f aca="false">IF(ISNUMBER(I12),(I12/H12)*100,"-")</f>
        <v>3.3595982336133</v>
      </c>
      <c r="K12" s="131"/>
      <c r="L12" s="133" t="str">
        <f aca="false">IF(ISNUMBER(K12),(K12/H12)*100,"-")</f>
        <v>-</v>
      </c>
    </row>
    <row r="13" customFormat="false" ht="12.75" hidden="false" customHeight="false" outlineLevel="0" collapsed="false">
      <c r="A13" s="61" t="s">
        <v>11</v>
      </c>
      <c r="B13" s="130" t="n">
        <f aca="false">SUM(C13,H13)</f>
        <v>21955</v>
      </c>
      <c r="C13" s="131" t="n">
        <v>4396</v>
      </c>
      <c r="D13" s="131" t="n">
        <v>624</v>
      </c>
      <c r="E13" s="132" t="n">
        <f aca="false">IF(ISNUMBER(D13),(D13/C13)*100,"-")</f>
        <v>14.1947224749773</v>
      </c>
      <c r="F13" s="131" t="n">
        <v>6</v>
      </c>
      <c r="G13" s="133" t="n">
        <f aca="false">IF(ISNUMBER(F13),(F13/C13)*100,"-")</f>
        <v>0.136487716105551</v>
      </c>
      <c r="H13" s="131" t="n">
        <v>17559</v>
      </c>
      <c r="I13" s="131" t="n">
        <v>474</v>
      </c>
      <c r="J13" s="132" t="n">
        <f aca="false">IF(ISNUMBER(I13),(I13/H13)*100,"-")</f>
        <v>2.69947035708184</v>
      </c>
      <c r="K13" s="131" t="n">
        <v>2</v>
      </c>
      <c r="L13" s="133" t="n">
        <f aca="false">IF(ISNUMBER(K13),(K13/H13)*100,"-")</f>
        <v>0.0113901702830457</v>
      </c>
    </row>
    <row r="14" customFormat="false" ht="12.75" hidden="false" customHeight="false" outlineLevel="0" collapsed="false">
      <c r="A14" s="61" t="s">
        <v>12</v>
      </c>
      <c r="B14" s="130" t="n">
        <f aca="false">SUM(C14,H14)</f>
        <v>28632</v>
      </c>
      <c r="C14" s="131" t="n">
        <v>8057</v>
      </c>
      <c r="D14" s="131" t="n">
        <v>1124</v>
      </c>
      <c r="E14" s="132" t="n">
        <f aca="false">IF(ISNUMBER(D14),(D14/C14)*100,"-")</f>
        <v>13.9506019610277</v>
      </c>
      <c r="F14" s="131" t="s">
        <v>73</v>
      </c>
      <c r="G14" s="133" t="str">
        <f aca="false">IF(ISNUMBER(F14),(F14/C14)*100,"-")</f>
        <v>-</v>
      </c>
      <c r="H14" s="131" t="n">
        <v>20575</v>
      </c>
      <c r="I14" s="131" t="n">
        <v>564</v>
      </c>
      <c r="J14" s="132" t="n">
        <f aca="false">IF(ISNUMBER(I14),(I14/H14)*100,"-")</f>
        <v>2.7411907654921</v>
      </c>
      <c r="K14" s="131"/>
      <c r="L14" s="133" t="str">
        <f aca="false">IF(ISNUMBER(K14),(K14/H14)*100,"-")</f>
        <v>-</v>
      </c>
    </row>
    <row r="15" customFormat="false" ht="12.75" hidden="false" customHeight="false" outlineLevel="0" collapsed="false">
      <c r="A15" s="61" t="s">
        <v>13</v>
      </c>
      <c r="B15" s="130" t="n">
        <f aca="false">SUM(C15,H15)</f>
        <v>6473</v>
      </c>
      <c r="C15" s="131" t="n">
        <v>1356</v>
      </c>
      <c r="D15" s="131" t="n">
        <v>150</v>
      </c>
      <c r="E15" s="132" t="n">
        <f aca="false">IF(ISNUMBER(D15),(D15/C15)*100,"-")</f>
        <v>11.0619469026549</v>
      </c>
      <c r="F15" s="131" t="n">
        <v>2</v>
      </c>
      <c r="G15" s="133" t="n">
        <f aca="false">IF(ISNUMBER(F15),(F15/C15)*100,"-")</f>
        <v>0.147492625368732</v>
      </c>
      <c r="H15" s="131" t="n">
        <v>5117</v>
      </c>
      <c r="I15" s="131" t="n">
        <v>111</v>
      </c>
      <c r="J15" s="132" t="n">
        <f aca="false">IF(ISNUMBER(I15),(I15/H15)*100,"-")</f>
        <v>2.16923978893883</v>
      </c>
      <c r="K15" s="131"/>
      <c r="L15" s="133" t="str">
        <f aca="false">IF(ISNUMBER(K15),(K15/H15)*100,"-")</f>
        <v>-</v>
      </c>
    </row>
    <row r="16" customFormat="false" ht="12.75" hidden="false" customHeight="false" outlineLevel="0" collapsed="false">
      <c r="A16" s="61" t="s">
        <v>14</v>
      </c>
      <c r="B16" s="130" t="n">
        <f aca="false">SUM(C16,H16)</f>
        <v>10150</v>
      </c>
      <c r="C16" s="131" t="n">
        <v>3444</v>
      </c>
      <c r="D16" s="131" t="n">
        <v>140</v>
      </c>
      <c r="E16" s="132" t="n">
        <f aca="false">IF(ISNUMBER(D16),(D16/C16)*100,"-")</f>
        <v>4.0650406504065</v>
      </c>
      <c r="F16" s="131" t="n">
        <v>20</v>
      </c>
      <c r="G16" s="133" t="n">
        <f aca="false">IF(ISNUMBER(F16),(F16/C16)*100,"-")</f>
        <v>0.580720092915215</v>
      </c>
      <c r="H16" s="131" t="n">
        <v>6706</v>
      </c>
      <c r="I16" s="131" t="n">
        <v>149</v>
      </c>
      <c r="J16" s="132" t="n">
        <f aca="false">IF(ISNUMBER(I16),(I16/H16)*100,"-")</f>
        <v>2.22189084402028</v>
      </c>
      <c r="K16" s="131" t="n">
        <v>8</v>
      </c>
      <c r="L16" s="133" t="n">
        <f aca="false">IF(ISNUMBER(K16),(K16/H16)*100,"-")</f>
        <v>0.119296152699075</v>
      </c>
    </row>
    <row r="17" customFormat="false" ht="12.75" hidden="false" customHeight="false" outlineLevel="0" collapsed="false">
      <c r="A17" s="61" t="s">
        <v>15</v>
      </c>
      <c r="B17" s="130" t="n">
        <f aca="false">SUM(C17,H17)</f>
        <v>13124</v>
      </c>
      <c r="C17" s="131" t="n">
        <v>3605</v>
      </c>
      <c r="D17" s="131" t="n">
        <v>470</v>
      </c>
      <c r="E17" s="132" t="n">
        <f aca="false">IF(ISNUMBER(D17),(D17/C17)*100,"-")</f>
        <v>13.0374479889043</v>
      </c>
      <c r="F17" s="131" t="n">
        <v>2</v>
      </c>
      <c r="G17" s="133" t="n">
        <f aca="false">IF(ISNUMBER(F17),(F17/C17)*100,"-")</f>
        <v>0.0554785020804438</v>
      </c>
      <c r="H17" s="131" t="n">
        <v>9519</v>
      </c>
      <c r="I17" s="131" t="n">
        <v>241</v>
      </c>
      <c r="J17" s="132" t="n">
        <f aca="false">IF(ISNUMBER(I17),(I17/H17)*100,"-")</f>
        <v>2.53177854816682</v>
      </c>
      <c r="K17" s="131"/>
      <c r="L17" s="133" t="str">
        <f aca="false">IF(ISNUMBER(K17),(K17/H17)*100,"-")</f>
        <v>-</v>
      </c>
    </row>
    <row r="18" customFormat="false" ht="12.75" hidden="false" customHeight="false" outlineLevel="0" collapsed="false">
      <c r="A18" s="61" t="s">
        <v>16</v>
      </c>
      <c r="B18" s="130" t="n">
        <f aca="false">SUM(C18,H18)</f>
        <v>12579</v>
      </c>
      <c r="C18" s="131" t="n">
        <v>4192</v>
      </c>
      <c r="D18" s="131" t="n">
        <v>295</v>
      </c>
      <c r="E18" s="132" t="n">
        <f aca="false">IF(ISNUMBER(D18),(D18/C18)*100,"-")</f>
        <v>7.03721374045801</v>
      </c>
      <c r="F18" s="131" t="n">
        <v>10</v>
      </c>
      <c r="G18" s="133" t="n">
        <f aca="false">IF(ISNUMBER(F18),(F18/C18)*100,"-")</f>
        <v>0.238549618320611</v>
      </c>
      <c r="H18" s="131" t="n">
        <v>8387</v>
      </c>
      <c r="I18" s="131" t="n">
        <v>104</v>
      </c>
      <c r="J18" s="132" t="n">
        <f aca="false">IF(ISNUMBER(I18),(I18/H18)*100,"-")</f>
        <v>1.2400143078574</v>
      </c>
      <c r="K18" s="131" t="n">
        <v>10</v>
      </c>
      <c r="L18" s="133" t="n">
        <f aca="false">IF(ISNUMBER(K18),(K18/H18)*100,"-")</f>
        <v>0.119232144986288</v>
      </c>
    </row>
    <row r="19" customFormat="false" ht="12.75" hidden="false" customHeight="false" outlineLevel="0" collapsed="false">
      <c r="A19" s="61" t="s">
        <v>17</v>
      </c>
      <c r="B19" s="130" t="n">
        <f aca="false">SUM(C19,H19)</f>
        <v>34611</v>
      </c>
      <c r="C19" s="131" t="n">
        <v>15400</v>
      </c>
      <c r="D19" s="131" t="n">
        <v>900</v>
      </c>
      <c r="E19" s="132" t="n">
        <f aca="false">IF(ISNUMBER(D19),(D19/C19)*100,"-")</f>
        <v>5.84415584415584</v>
      </c>
      <c r="F19" s="130" t="n">
        <v>40</v>
      </c>
      <c r="G19" s="133" t="n">
        <f aca="false">IF(ISNUMBER(F19),(F19/C19)*100,"-")</f>
        <v>0.25974025974026</v>
      </c>
      <c r="H19" s="131" t="n">
        <v>19211</v>
      </c>
      <c r="I19" s="130" t="n">
        <v>121</v>
      </c>
      <c r="J19" s="132" t="n">
        <f aca="false">IF(ISNUMBER(I19),(I19/H19)*100,"-")</f>
        <v>0.629847483212743</v>
      </c>
      <c r="K19" s="131" t="n">
        <v>1</v>
      </c>
      <c r="L19" s="133" t="n">
        <f aca="false">IF(ISNUMBER(K19),(K19/H19)*100,"-")</f>
        <v>0.00520535110093176</v>
      </c>
    </row>
    <row r="20" customFormat="false" ht="12.75" hidden="false" customHeight="false" outlineLevel="0" collapsed="false">
      <c r="A20" s="61" t="s">
        <v>18</v>
      </c>
      <c r="B20" s="130" t="n">
        <f aca="false">SUM(C20,H20)</f>
        <v>23899</v>
      </c>
      <c r="C20" s="131" t="n">
        <v>5751</v>
      </c>
      <c r="D20" s="131" t="n">
        <v>521</v>
      </c>
      <c r="E20" s="132" t="n">
        <f aca="false">IF(ISNUMBER(D20),(D20/C20)*100,"-")</f>
        <v>9.05929403581986</v>
      </c>
      <c r="F20" s="131" t="n">
        <v>22</v>
      </c>
      <c r="G20" s="133" t="n">
        <f aca="false">IF(ISNUMBER(F20),(F20/C20)*100,"-")</f>
        <v>0.382542166579725</v>
      </c>
      <c r="H20" s="131" t="n">
        <v>18148</v>
      </c>
      <c r="I20" s="131" t="n">
        <v>395</v>
      </c>
      <c r="J20" s="132" t="n">
        <f aca="false">IF(ISNUMBER(I20),(I20/H20)*100,"-")</f>
        <v>2.17654837998678</v>
      </c>
      <c r="K20" s="131" t="n">
        <v>1</v>
      </c>
      <c r="L20" s="133" t="n">
        <f aca="false">IF(ISNUMBER(K20),(K20/H20)*100,"-")</f>
        <v>0.00551024906325766</v>
      </c>
    </row>
    <row r="21" customFormat="false" ht="12.75" hidden="false" customHeight="false" outlineLevel="0" collapsed="false">
      <c r="A21" s="61" t="s">
        <v>19</v>
      </c>
      <c r="B21" s="130" t="n">
        <f aca="false">SUM(C21,H21)</f>
        <v>14052</v>
      </c>
      <c r="C21" s="131" t="n">
        <v>4711</v>
      </c>
      <c r="D21" s="131" t="n">
        <v>426</v>
      </c>
      <c r="E21" s="132" t="n">
        <f aca="false">IF(ISNUMBER(D21),(D21/C21)*100,"-")</f>
        <v>9.04266610061558</v>
      </c>
      <c r="F21" s="131" t="n">
        <v>5</v>
      </c>
      <c r="G21" s="133" t="n">
        <f aca="false">IF(ISNUMBER(F21),(F21/C21)*100,"-")</f>
        <v>0.106134578645723</v>
      </c>
      <c r="H21" s="131" t="n">
        <v>9341</v>
      </c>
      <c r="I21" s="131" t="n">
        <v>181</v>
      </c>
      <c r="J21" s="132" t="n">
        <f aca="false">IF(ISNUMBER(I21),(I21/H21)*100,"-")</f>
        <v>1.937694037041</v>
      </c>
      <c r="K21" s="131"/>
      <c r="L21" s="133" t="str">
        <f aca="false">IF(ISNUMBER(K21),(K21/H21)*100,"-")</f>
        <v>-</v>
      </c>
    </row>
    <row r="22" customFormat="false" ht="12.75" hidden="false" customHeight="false" outlineLevel="0" collapsed="false">
      <c r="A22" s="61" t="s">
        <v>20</v>
      </c>
      <c r="B22" s="130" t="n">
        <f aca="false">SUM(C22,H22)</f>
        <v>31123</v>
      </c>
      <c r="C22" s="131" t="n">
        <v>9691</v>
      </c>
      <c r="D22" s="131" t="n">
        <v>600</v>
      </c>
      <c r="E22" s="132" t="n">
        <f aca="false">IF(ISNUMBER(D22),(D22/C22)*100,"-")</f>
        <v>6.19131152615829</v>
      </c>
      <c r="F22" s="131" t="s">
        <v>73</v>
      </c>
      <c r="G22" s="133" t="str">
        <f aca="false">IF(ISNUMBER(F22),(F22/C22)*100,"-")</f>
        <v>-</v>
      </c>
      <c r="H22" s="131" t="n">
        <v>21432</v>
      </c>
      <c r="I22" s="131" t="n">
        <v>352</v>
      </c>
      <c r="J22" s="132" t="n">
        <f aca="false">IF(ISNUMBER(I22),(I22/H22)*100,"-")</f>
        <v>1.64240388204554</v>
      </c>
      <c r="K22" s="130"/>
      <c r="L22" s="133" t="str">
        <f aca="false">IF(ISNUMBER(K22),(K22/H22)*100,"-")</f>
        <v>-</v>
      </c>
    </row>
    <row r="23" customFormat="false" ht="12.75" hidden="false" customHeight="false" outlineLevel="0" collapsed="false">
      <c r="A23" s="61" t="s">
        <v>21</v>
      </c>
      <c r="B23" s="130" t="n">
        <f aca="false">SUM(C23,H23)</f>
        <v>68489</v>
      </c>
      <c r="C23" s="131" t="n">
        <v>15613</v>
      </c>
      <c r="D23" s="131" t="n">
        <v>1795</v>
      </c>
      <c r="E23" s="132" t="n">
        <f aca="false">IF(ISNUMBER(D23),(D23/C23)*100,"-")</f>
        <v>11.496829565106</v>
      </c>
      <c r="F23" s="131" t="n">
        <v>18</v>
      </c>
      <c r="G23" s="133" t="n">
        <f aca="false">IF(ISNUMBER(F23),(F23/C23)*100,"-")</f>
        <v>0.115288541599949</v>
      </c>
      <c r="H23" s="131" t="n">
        <v>52876</v>
      </c>
      <c r="I23" s="131" t="n">
        <v>985</v>
      </c>
      <c r="J23" s="132" t="n">
        <f aca="false">IF(ISNUMBER(I23),(I23/H23)*100,"-")</f>
        <v>1.86284892957107</v>
      </c>
      <c r="K23" s="131" t="n">
        <v>23</v>
      </c>
      <c r="L23" s="133" t="n">
        <f aca="false">IF(ISNUMBER(K23),(K23/H23)*100,"-")</f>
        <v>0.0434979953097814</v>
      </c>
    </row>
    <row r="24" customFormat="false" ht="12.75" hidden="false" customHeight="false" outlineLevel="0" collapsed="false">
      <c r="A24" s="61" t="s">
        <v>22</v>
      </c>
      <c r="B24" s="130" t="n">
        <f aca="false">SUM(C24,H24)</f>
        <v>27906</v>
      </c>
      <c r="C24" s="131" t="n">
        <v>5095</v>
      </c>
      <c r="D24" s="131" t="n">
        <v>1010</v>
      </c>
      <c r="E24" s="132" t="n">
        <f aca="false">IF(ISNUMBER(D24),(D24/C24)*100,"-")</f>
        <v>19.8233562315996</v>
      </c>
      <c r="F24" s="131" t="n">
        <v>92</v>
      </c>
      <c r="G24" s="133" t="n">
        <f aca="false">IF(ISNUMBER(F24),(F24/C24)*100,"-")</f>
        <v>1.80569185475957</v>
      </c>
      <c r="H24" s="131" t="n">
        <v>22811</v>
      </c>
      <c r="I24" s="131" t="n">
        <v>590</v>
      </c>
      <c r="J24" s="132" t="n">
        <f aca="false">IF(ISNUMBER(I24),(I24/H24)*100,"-")</f>
        <v>2.58647143921792</v>
      </c>
      <c r="K24" s="131" t="n">
        <v>92</v>
      </c>
      <c r="L24" s="133" t="n">
        <f aca="false">IF(ISNUMBER(K24),(K24/H24)*100,"-")</f>
        <v>0.403314190522116</v>
      </c>
    </row>
    <row r="25" customFormat="false" ht="12.75" hidden="false" customHeight="false" outlineLevel="0" collapsed="false">
      <c r="A25" s="61" t="s">
        <v>23</v>
      </c>
      <c r="B25" s="130" t="n">
        <f aca="false">SUM(C25,H25)</f>
        <v>9160</v>
      </c>
      <c r="C25" s="131" t="n">
        <v>2056</v>
      </c>
      <c r="D25" s="131" t="n">
        <v>295</v>
      </c>
      <c r="E25" s="132" t="n">
        <f aca="false">IF(ISNUMBER(D25),(D25/C25)*100,"-")</f>
        <v>14.3482490272374</v>
      </c>
      <c r="F25" s="131" t="n">
        <v>3</v>
      </c>
      <c r="G25" s="133" t="n">
        <f aca="false">IF(ISNUMBER(F25),(F25/C25)*100,"-")</f>
        <v>0.14591439688716</v>
      </c>
      <c r="H25" s="131" t="n">
        <v>7104</v>
      </c>
      <c r="I25" s="131" t="n">
        <v>192</v>
      </c>
      <c r="J25" s="132" t="n">
        <f aca="false">IF(ISNUMBER(I25),(I25/H25)*100,"-")</f>
        <v>2.7027027027027</v>
      </c>
      <c r="K25" s="131"/>
      <c r="L25" s="133" t="str">
        <f aca="false">IF(ISNUMBER(K25),(K25/H25)*100,"-")</f>
        <v>-</v>
      </c>
    </row>
    <row r="26" customFormat="false" ht="12.75" hidden="false" customHeight="false" outlineLevel="0" collapsed="false">
      <c r="A26" s="61" t="s">
        <v>24</v>
      </c>
      <c r="B26" s="130" t="n">
        <f aca="false">SUM(C26,H26)</f>
        <v>16566</v>
      </c>
      <c r="C26" s="131" t="n">
        <v>1880</v>
      </c>
      <c r="D26" s="131" t="n">
        <v>357</v>
      </c>
      <c r="E26" s="132" t="n">
        <f aca="false">IF(ISNUMBER(D26),(D26/C26)*100,"-")</f>
        <v>18.9893617021277</v>
      </c>
      <c r="F26" s="131" t="n">
        <v>5</v>
      </c>
      <c r="G26" s="133" t="n">
        <f aca="false">IF(ISNUMBER(F26),(F26/C26)*100,"-")</f>
        <v>0.265957446808511</v>
      </c>
      <c r="H26" s="131" t="n">
        <v>14686</v>
      </c>
      <c r="I26" s="131" t="n">
        <v>356</v>
      </c>
      <c r="J26" s="132" t="n">
        <f aca="false">IF(ISNUMBER(I26),(I26/H26)*100,"-")</f>
        <v>2.42407735258069</v>
      </c>
      <c r="K26" s="131" t="n">
        <v>7</v>
      </c>
      <c r="L26" s="133" t="n">
        <f aca="false">IF(ISNUMBER(K26),(K26/H26)*100,"-")</f>
        <v>0.0476644423260248</v>
      </c>
    </row>
    <row r="27" customFormat="false" ht="12.75" hidden="false" customHeight="false" outlineLevel="0" collapsed="false">
      <c r="A27" s="61" t="s">
        <v>25</v>
      </c>
      <c r="B27" s="130" t="n">
        <f aca="false">SUM(C27,H27)</f>
        <v>21268</v>
      </c>
      <c r="C27" s="131" t="n">
        <v>2491</v>
      </c>
      <c r="D27" s="131" t="n">
        <v>272</v>
      </c>
      <c r="E27" s="132" t="n">
        <f aca="false">IF(ISNUMBER(D27),(D27/C27)*100,"-")</f>
        <v>10.9193095142513</v>
      </c>
      <c r="F27" s="131" t="n">
        <v>9</v>
      </c>
      <c r="G27" s="133" t="n">
        <f aca="false">IF(ISNUMBER(F27),(F27/C27)*100,"-")</f>
        <v>0.361300682456845</v>
      </c>
      <c r="H27" s="131" t="n">
        <v>18777</v>
      </c>
      <c r="I27" s="131" t="n">
        <v>502</v>
      </c>
      <c r="J27" s="132" t="n">
        <f aca="false">IF(ISNUMBER(I27),(I27/H27)*100,"-")</f>
        <v>2.67348351706875</v>
      </c>
      <c r="K27" s="131" t="n">
        <v>10</v>
      </c>
      <c r="L27" s="133" t="n">
        <f aca="false">IF(ISNUMBER(K27),(K27/H27)*100,"-")</f>
        <v>0.0532566437663099</v>
      </c>
    </row>
    <row r="28" customFormat="false" ht="12.75" hidden="false" customHeight="false" outlineLevel="0" collapsed="false">
      <c r="A28" s="61" t="s">
        <v>26</v>
      </c>
      <c r="B28" s="130" t="n">
        <f aca="false">SUM(C28,H28)</f>
        <v>17619</v>
      </c>
      <c r="C28" s="131" t="n">
        <v>2572</v>
      </c>
      <c r="D28" s="131" t="n">
        <v>298</v>
      </c>
      <c r="E28" s="132" t="n">
        <f aca="false">IF(ISNUMBER(D28),(D28/C28)*100,"-")</f>
        <v>11.5863141524106</v>
      </c>
      <c r="F28" s="131" t="n">
        <v>37</v>
      </c>
      <c r="G28" s="133" t="n">
        <f aca="false">IF(ISNUMBER(F28),(F28/C28)*100,"-")</f>
        <v>1.43856920684292</v>
      </c>
      <c r="H28" s="131" t="n">
        <v>15047</v>
      </c>
      <c r="I28" s="131" t="n">
        <v>147</v>
      </c>
      <c r="J28" s="132" t="n">
        <f aca="false">IF(ISNUMBER(I28),(I28/H28)*100,"-")</f>
        <v>0.976938924702598</v>
      </c>
      <c r="K28" s="131" t="n">
        <v>18</v>
      </c>
      <c r="L28" s="133" t="n">
        <f aca="false">IF(ISNUMBER(K28),(K28/H28)*100,"-")</f>
        <v>0.119625174453379</v>
      </c>
    </row>
    <row r="29" customFormat="false" ht="12.75" hidden="false" customHeight="false" outlineLevel="0" collapsed="false">
      <c r="A29" s="61" t="s">
        <v>27</v>
      </c>
      <c r="B29" s="130" t="n">
        <f aca="false">SUM(C29,H29)</f>
        <v>24028</v>
      </c>
      <c r="C29" s="131" t="n">
        <v>4704</v>
      </c>
      <c r="D29" s="131" t="n">
        <v>823</v>
      </c>
      <c r="E29" s="132" t="n">
        <f aca="false">IF(ISNUMBER(D29),(D29/C29)*100,"-")</f>
        <v>17.4957482993197</v>
      </c>
      <c r="F29" s="131" t="n">
        <v>31</v>
      </c>
      <c r="G29" s="133" t="n">
        <f aca="false">IF(ISNUMBER(F29),(F29/C29)*100,"-")</f>
        <v>0.659013605442177</v>
      </c>
      <c r="H29" s="131" t="n">
        <v>19324</v>
      </c>
      <c r="I29" s="131" t="n">
        <v>767</v>
      </c>
      <c r="J29" s="132" t="n">
        <f aca="false">IF(ISNUMBER(I29),(I29/H29)*100,"-")</f>
        <v>3.96915752432209</v>
      </c>
      <c r="K29" s="131" t="n">
        <v>27</v>
      </c>
      <c r="L29" s="133" t="n">
        <f aca="false">IF(ISNUMBER(K29),(K29/H29)*100,"-")</f>
        <v>0.13972262471538</v>
      </c>
    </row>
    <row r="30" customFormat="false" ht="12.75" hidden="false" customHeight="false" outlineLevel="0" collapsed="false">
      <c r="A30" s="61" t="s">
        <v>28</v>
      </c>
      <c r="B30" s="130" t="n">
        <f aca="false">SUM(C30,H30)</f>
        <v>13678</v>
      </c>
      <c r="C30" s="131" t="n">
        <v>1324</v>
      </c>
      <c r="D30" s="131" t="n">
        <v>236</v>
      </c>
      <c r="E30" s="132" t="n">
        <f aca="false">IF(ISNUMBER(D30),(D30/C30)*100,"-")</f>
        <v>17.8247734138973</v>
      </c>
      <c r="F30" s="131" t="n">
        <v>50</v>
      </c>
      <c r="G30" s="133" t="n">
        <f aca="false">IF(ISNUMBER(F30),(F30/C30)*100,"-")</f>
        <v>3.77643504531722</v>
      </c>
      <c r="H30" s="131" t="n">
        <v>12354</v>
      </c>
      <c r="I30" s="131" t="n">
        <v>388</v>
      </c>
      <c r="J30" s="132" t="n">
        <f aca="false">IF(ISNUMBER(I30),(I30/H30)*100,"-")</f>
        <v>3.14068317953699</v>
      </c>
      <c r="K30" s="131"/>
      <c r="L30" s="133" t="str">
        <f aca="false">IF(ISNUMBER(K30),(K30/H30)*100,"-")</f>
        <v>-</v>
      </c>
    </row>
    <row r="31" customFormat="false" ht="12.75" hidden="false" customHeight="false" outlineLevel="0" collapsed="false">
      <c r="A31" s="61" t="s">
        <v>29</v>
      </c>
      <c r="B31" s="130" t="n">
        <f aca="false">SUM(C31,H31)</f>
        <v>30654</v>
      </c>
      <c r="C31" s="131" t="n">
        <v>6895</v>
      </c>
      <c r="D31" s="131" t="n">
        <v>906</v>
      </c>
      <c r="E31" s="132" t="n">
        <f aca="false">IF(ISNUMBER(D31),(D31/C31)*100,"-")</f>
        <v>13.1399564902103</v>
      </c>
      <c r="F31" s="131" t="n">
        <v>198</v>
      </c>
      <c r="G31" s="133" t="n">
        <f aca="false">IF(ISNUMBER(F31),(F31/C31)*100,"-")</f>
        <v>2.87164612037708</v>
      </c>
      <c r="H31" s="131" t="n">
        <v>23759</v>
      </c>
      <c r="I31" s="131" t="n">
        <v>375</v>
      </c>
      <c r="J31" s="132" t="n">
        <f aca="false">IF(ISNUMBER(I31),(I31/H31)*100,"-")</f>
        <v>1.57834925712362</v>
      </c>
      <c r="K31" s="131" t="n">
        <v>67</v>
      </c>
      <c r="L31" s="133" t="n">
        <f aca="false">IF(ISNUMBER(K31),(K31/H31)*100,"-")</f>
        <v>0.281998400606086</v>
      </c>
    </row>
    <row r="32" customFormat="false" ht="12.75" hidden="false" customHeight="false" outlineLevel="0" collapsed="false">
      <c r="A32" s="61" t="s">
        <v>30</v>
      </c>
      <c r="B32" s="130" t="n">
        <f aca="false">SUM(C32,H32)</f>
        <v>13093</v>
      </c>
      <c r="C32" s="131" t="n">
        <v>3707</v>
      </c>
      <c r="D32" s="131" t="n">
        <v>365</v>
      </c>
      <c r="E32" s="132" t="n">
        <f aca="false">IF(ISNUMBER(D32),(D32/C32)*100,"-")</f>
        <v>9.84623684920421</v>
      </c>
      <c r="F32" s="131" t="n">
        <v>1</v>
      </c>
      <c r="G32" s="133" t="n">
        <f aca="false">IF(ISNUMBER(F32),(F32/C32)*100,"-")</f>
        <v>0.0269759913676828</v>
      </c>
      <c r="H32" s="131" t="n">
        <v>9386</v>
      </c>
      <c r="I32" s="131" t="n">
        <v>236</v>
      </c>
      <c r="J32" s="132" t="n">
        <f aca="false">IF(ISNUMBER(I32),(I32/H32)*100,"-")</f>
        <v>2.51438312380141</v>
      </c>
      <c r="K32" s="131" t="n">
        <v>1</v>
      </c>
      <c r="L32" s="133" t="n">
        <f aca="false">IF(ISNUMBER(K32),(K32/H32)*100,"-")</f>
        <v>0.0106541657788195</v>
      </c>
    </row>
    <row r="33" customFormat="false" ht="12.75" hidden="false" customHeight="false" outlineLevel="0" collapsed="false">
      <c r="A33" s="61" t="s">
        <v>31</v>
      </c>
      <c r="B33" s="130" t="n">
        <f aca="false">SUM(C33,H33)</f>
        <v>32611</v>
      </c>
      <c r="C33" s="131" t="n">
        <v>12573</v>
      </c>
      <c r="D33" s="131" t="n">
        <v>1019</v>
      </c>
      <c r="E33" s="132" t="n">
        <f aca="false">IF(ISNUMBER(D33),(D33/C33)*100,"-")</f>
        <v>8.10466873458999</v>
      </c>
      <c r="F33" s="131" t="n">
        <v>1</v>
      </c>
      <c r="G33" s="133" t="n">
        <f aca="false">IF(ISNUMBER(F33),(F33/C33)*100,"-")</f>
        <v>0.00795355126063788</v>
      </c>
      <c r="H33" s="131" t="n">
        <v>20038</v>
      </c>
      <c r="I33" s="131" t="n">
        <v>513</v>
      </c>
      <c r="J33" s="132" t="n">
        <f aca="false">IF(ISNUMBER(I33),(I33/H33)*100,"-")</f>
        <v>2.56013574209003</v>
      </c>
      <c r="K33" s="131"/>
      <c r="L33" s="133" t="str">
        <f aca="false">IF(ISNUMBER(K33),(K33/H33)*100,"-")</f>
        <v>-</v>
      </c>
    </row>
    <row r="34" customFormat="false" ht="12.75" hidden="false" customHeight="false" outlineLevel="0" collapsed="false">
      <c r="A34" s="61" t="s">
        <v>32</v>
      </c>
      <c r="B34" s="130" t="n">
        <f aca="false">SUM(C34,H34)</f>
        <v>21403</v>
      </c>
      <c r="C34" s="131" t="n">
        <v>5365</v>
      </c>
      <c r="D34" s="131" t="n">
        <v>238</v>
      </c>
      <c r="E34" s="132" t="n">
        <f aca="false">IF(ISNUMBER(D34),(D34/C34)*100,"-")</f>
        <v>4.43616029822926</v>
      </c>
      <c r="F34" s="131" t="n">
        <v>11</v>
      </c>
      <c r="G34" s="133" t="n">
        <f aca="false">IF(ISNUMBER(F34),(F34/C34)*100,"-")</f>
        <v>0.205032618825722</v>
      </c>
      <c r="H34" s="131" t="n">
        <v>16038</v>
      </c>
      <c r="I34" s="131" t="n">
        <v>222</v>
      </c>
      <c r="J34" s="132" t="n">
        <f aca="false">IF(ISNUMBER(I34),(I34/H34)*100,"-")</f>
        <v>1.38421249532361</v>
      </c>
      <c r="K34" s="131" t="n">
        <v>10</v>
      </c>
      <c r="L34" s="133" t="n">
        <f aca="false">IF(ISNUMBER(K34),(K34/H34)*100,"-")</f>
        <v>0.0623519142037661</v>
      </c>
    </row>
    <row r="35" customFormat="false" ht="12.75" hidden="false" customHeight="false" outlineLevel="0" collapsed="false">
      <c r="A35" s="61" t="s">
        <v>33</v>
      </c>
      <c r="B35" s="130" t="n">
        <f aca="false">SUM(C35,H35)</f>
        <v>23904</v>
      </c>
      <c r="C35" s="131" t="n">
        <v>9163</v>
      </c>
      <c r="D35" s="131" t="n">
        <v>1036</v>
      </c>
      <c r="E35" s="132" t="n">
        <v>11.3</v>
      </c>
      <c r="F35" s="131" t="n">
        <v>40</v>
      </c>
      <c r="G35" s="133" t="n">
        <v>0.44</v>
      </c>
      <c r="H35" s="131" t="n">
        <v>14741</v>
      </c>
      <c r="I35" s="131" t="n">
        <v>596</v>
      </c>
      <c r="J35" s="132" t="n">
        <v>4</v>
      </c>
      <c r="K35" s="131" t="n">
        <v>36</v>
      </c>
      <c r="L35" s="133" t="n">
        <v>0.24</v>
      </c>
    </row>
    <row r="36" customFormat="false" ht="12.75" hidden="false" customHeight="false" outlineLevel="0" collapsed="false">
      <c r="A36" s="61" t="s">
        <v>34</v>
      </c>
      <c r="B36" s="130" t="n">
        <f aca="false">SUM(C36,H36)</f>
        <v>22128</v>
      </c>
      <c r="C36" s="131" t="n">
        <v>3545</v>
      </c>
      <c r="D36" s="131" t="n">
        <v>684</v>
      </c>
      <c r="E36" s="132" t="n">
        <f aca="false">IF(ISNUMBER(D36),(D36/C36)*100,"-")</f>
        <v>19.2947813822285</v>
      </c>
      <c r="F36" s="131" t="n">
        <v>3</v>
      </c>
      <c r="G36" s="133" t="n">
        <f aca="false">IF(ISNUMBER(F36),(F36/C36)*100,"-")</f>
        <v>0.0846262341325811</v>
      </c>
      <c r="H36" s="131" t="n">
        <v>18583</v>
      </c>
      <c r="I36" s="131" t="n">
        <v>432</v>
      </c>
      <c r="J36" s="132" t="n">
        <f aca="false">IF(ISNUMBER(I36),(I36/H36)*100,"-")</f>
        <v>2.32470537588118</v>
      </c>
      <c r="K36" s="131" t="n">
        <v>1</v>
      </c>
      <c r="L36" s="133" t="n">
        <f aca="false">IF(ISNUMBER(K36),(K36/H36)*100,"-")</f>
        <v>0.0053812624441694</v>
      </c>
    </row>
    <row r="37" customFormat="false" ht="12.75" hidden="false" customHeight="false" outlineLevel="0" collapsed="false">
      <c r="A37" s="61" t="s">
        <v>35</v>
      </c>
      <c r="B37" s="130" t="n">
        <f aca="false">SUM(C37,H37)</f>
        <v>11657</v>
      </c>
      <c r="C37" s="131" t="n">
        <v>1604</v>
      </c>
      <c r="D37" s="131" t="n">
        <v>295</v>
      </c>
      <c r="E37" s="132" t="n">
        <f aca="false">IF(ISNUMBER(D37),(D37/C37)*100,"-")</f>
        <v>18.3915211970075</v>
      </c>
      <c r="F37" s="131" t="n">
        <v>4</v>
      </c>
      <c r="G37" s="133" t="n">
        <f aca="false">IF(ISNUMBER(F37),(F37/C37)*100,"-")</f>
        <v>0.249376558603491</v>
      </c>
      <c r="H37" s="131" t="n">
        <v>10053</v>
      </c>
      <c r="I37" s="131" t="n">
        <v>246</v>
      </c>
      <c r="J37" s="132" t="n">
        <f aca="false">IF(ISNUMBER(I37),(I37/H37)*100,"-")</f>
        <v>2.44703073709341</v>
      </c>
      <c r="K37" s="131" t="n">
        <v>6</v>
      </c>
      <c r="L37" s="133" t="n">
        <f aca="false">IF(ISNUMBER(K37),(K37/H37)*100,"-")</f>
        <v>0.0596836765144733</v>
      </c>
    </row>
    <row r="38" customFormat="false" ht="12.75" hidden="false" customHeight="false" outlineLevel="0" collapsed="false">
      <c r="A38" s="61" t="s">
        <v>36</v>
      </c>
      <c r="B38" s="130" t="n">
        <f aca="false">SUM(C38,H38)</f>
        <v>10163</v>
      </c>
      <c r="C38" s="131" t="n">
        <v>1063</v>
      </c>
      <c r="D38" s="131" t="n">
        <v>319</v>
      </c>
      <c r="E38" s="132" t="n">
        <f aca="false">IF(ISNUMBER(D38),(D38/C38)*100,"-")</f>
        <v>30.0094073377234</v>
      </c>
      <c r="F38" s="131" t="s">
        <v>73</v>
      </c>
      <c r="G38" s="133" t="str">
        <f aca="false">IF(ISNUMBER(F38),(F38/C38)*100,"-")</f>
        <v>-</v>
      </c>
      <c r="H38" s="131" t="n">
        <v>9100</v>
      </c>
      <c r="I38" s="131" t="n">
        <v>240</v>
      </c>
      <c r="J38" s="132" t="n">
        <f aca="false">IF(ISNUMBER(I38),(I38/H38)*100,"-")</f>
        <v>2.63736263736264</v>
      </c>
      <c r="K38" s="131"/>
      <c r="L38" s="133" t="str">
        <f aca="false">IF(ISNUMBER(K38),(K38/H38)*100,"-")</f>
        <v>-</v>
      </c>
    </row>
    <row r="39" customFormat="false" ht="12.75" hidden="false" customHeight="false" outlineLevel="0" collapsed="false">
      <c r="A39" s="61" t="s">
        <v>37</v>
      </c>
      <c r="B39" s="130" t="n">
        <f aca="false">SUM(C39,H39)</f>
        <v>19955</v>
      </c>
      <c r="C39" s="131" t="n">
        <v>2904</v>
      </c>
      <c r="D39" s="131" t="n">
        <v>501</v>
      </c>
      <c r="E39" s="132" t="n">
        <f aca="false">IF(ISNUMBER(D39),(D39/C39)*100,"-")</f>
        <v>17.2520661157025</v>
      </c>
      <c r="F39" s="131" t="s">
        <v>73</v>
      </c>
      <c r="G39" s="133" t="str">
        <f aca="false">IF(ISNUMBER(F39),(F39/C39)*100,"-")</f>
        <v>-</v>
      </c>
      <c r="H39" s="131" t="n">
        <v>17051</v>
      </c>
      <c r="I39" s="131" t="n">
        <v>742</v>
      </c>
      <c r="J39" s="132" t="n">
        <f aca="false">IF(ISNUMBER(I39),(I39/H39)*100,"-")</f>
        <v>4.35165092956425</v>
      </c>
      <c r="K39" s="130"/>
      <c r="L39" s="133" t="str">
        <f aca="false">IF(ISNUMBER(K39),(K39/H39)*100,"-")</f>
        <v>-</v>
      </c>
    </row>
    <row r="40" customFormat="false" ht="12.75" hidden="false" customHeight="false" outlineLevel="0" collapsed="false">
      <c r="A40" s="61" t="s">
        <v>38</v>
      </c>
      <c r="B40" s="130" t="n">
        <f aca="false">SUM(C40,H40)</f>
        <v>14011</v>
      </c>
      <c r="C40" s="131" t="n">
        <v>2727</v>
      </c>
      <c r="D40" s="131" t="n">
        <v>478</v>
      </c>
      <c r="E40" s="132" t="n">
        <f aca="false">IF(ISNUMBER(D40),(D40/C40)*100,"-")</f>
        <v>17.5284195086175</v>
      </c>
      <c r="F40" s="131" t="n">
        <v>3</v>
      </c>
      <c r="G40" s="133" t="n">
        <f aca="false">IF(ISNUMBER(F40),(F40/C40)*100,"-")</f>
        <v>0.11001100110011</v>
      </c>
      <c r="H40" s="131" t="n">
        <v>11284</v>
      </c>
      <c r="I40" s="131" t="n">
        <v>303</v>
      </c>
      <c r="J40" s="132" t="n">
        <f aca="false">IF(ISNUMBER(I40),(I40/H40)*100,"-")</f>
        <v>2.68521800779865</v>
      </c>
      <c r="K40" s="131" t="n">
        <v>3</v>
      </c>
      <c r="L40" s="133" t="n">
        <f aca="false">IF(ISNUMBER(K40),(K40/H40)*100,"-")</f>
        <v>0.0265863169088976</v>
      </c>
    </row>
    <row r="41" customFormat="false" ht="12.75" hidden="false" customHeight="false" outlineLevel="0" collapsed="false">
      <c r="A41" s="61" t="s">
        <v>39</v>
      </c>
      <c r="B41" s="130" t="n">
        <f aca="false">SUM(C41,H41)</f>
        <v>30117</v>
      </c>
      <c r="C41" s="131" t="n">
        <v>5378</v>
      </c>
      <c r="D41" s="131" t="n">
        <v>972</v>
      </c>
      <c r="E41" s="132" t="n">
        <f aca="false">IF(ISNUMBER(D41),(D41/C41)*100,"-")</f>
        <v>18.0736333209372</v>
      </c>
      <c r="F41" s="131" t="n">
        <v>1</v>
      </c>
      <c r="G41" s="133" t="n">
        <f aca="false">IF(ISNUMBER(F41),(F41/C41)*100,"-")</f>
        <v>0.0185942729639271</v>
      </c>
      <c r="H41" s="131" t="n">
        <v>24739</v>
      </c>
      <c r="I41" s="130" t="n">
        <v>1034</v>
      </c>
      <c r="J41" s="132" t="n">
        <f aca="false">IF(ISNUMBER(I41),(I41/H41)*100,"-")</f>
        <v>4.17963539350823</v>
      </c>
      <c r="K41" s="130"/>
      <c r="L41" s="133" t="str">
        <f aca="false">IF(ISNUMBER(K41),(K41/H41)*100,"-")</f>
        <v>-</v>
      </c>
    </row>
    <row r="42" customFormat="false" ht="12.75" hidden="false" customHeight="false" outlineLevel="0" collapsed="false">
      <c r="A42" s="61" t="s">
        <v>40</v>
      </c>
      <c r="B42" s="130" t="n">
        <f aca="false">SUM(C42,H42)</f>
        <v>5855</v>
      </c>
      <c r="C42" s="131" t="n">
        <v>907</v>
      </c>
      <c r="D42" s="131" t="n">
        <v>132</v>
      </c>
      <c r="E42" s="132" t="n">
        <f aca="false">IF(ISNUMBER(D42),(D42/C42)*100,"-")</f>
        <v>14.5534729878721</v>
      </c>
      <c r="F42" s="131" t="n">
        <v>1</v>
      </c>
      <c r="G42" s="133" t="n">
        <f aca="false">IF(ISNUMBER(F42),(F42/C42)*100,"-")</f>
        <v>0.110253583241455</v>
      </c>
      <c r="H42" s="131" t="n">
        <v>4948</v>
      </c>
      <c r="I42" s="131" t="n">
        <v>105</v>
      </c>
      <c r="J42" s="132" t="n">
        <f aca="false">IF(ISNUMBER(I42),(I42/H42)*100,"-")</f>
        <v>2.12206952303961</v>
      </c>
      <c r="K42" s="131" t="n">
        <v>1</v>
      </c>
      <c r="L42" s="133" t="n">
        <f aca="false">IF(ISNUMBER(K42),(K42/H42)*100,"-")</f>
        <v>0.0202101859337106</v>
      </c>
    </row>
    <row r="43" customFormat="false" ht="12.75" hidden="false" customHeight="false" outlineLevel="0" collapsed="false">
      <c r="A43" s="61" t="s">
        <v>41</v>
      </c>
      <c r="B43" s="130" t="n">
        <f aca="false">SUM(C43,H43)</f>
        <v>12826</v>
      </c>
      <c r="C43" s="131" t="n">
        <v>4346</v>
      </c>
      <c r="D43" s="131" t="n">
        <v>420</v>
      </c>
      <c r="E43" s="132" t="n">
        <f aca="false">IF(ISNUMBER(D43),(D43/C43)*100,"-")</f>
        <v>9.66405890473999</v>
      </c>
      <c r="F43" s="131"/>
      <c r="G43" s="133" t="str">
        <f aca="false">IF(ISNUMBER(F43),(F43/C43)*100,"-")</f>
        <v>-</v>
      </c>
      <c r="H43" s="131" t="n">
        <v>8480</v>
      </c>
      <c r="I43" s="131" t="n">
        <v>122</v>
      </c>
      <c r="J43" s="132" t="n">
        <f aca="false">IF(ISNUMBER(I43),(I43/H43)*100,"-")</f>
        <v>1.43867924528302</v>
      </c>
      <c r="K43" s="131"/>
      <c r="L43" s="133" t="str">
        <f aca="false">IF(ISNUMBER(K43),(K43/H43)*100,"-")</f>
        <v>-</v>
      </c>
    </row>
    <row r="44" customFormat="false" ht="12.75" hidden="false" customHeight="false" outlineLevel="0" collapsed="false">
      <c r="A44" s="61" t="s">
        <v>42</v>
      </c>
      <c r="B44" s="130" t="n">
        <f aca="false">SUM(C44,H44)</f>
        <v>21008</v>
      </c>
      <c r="C44" s="131" t="n">
        <v>4940</v>
      </c>
      <c r="D44" s="131" t="n">
        <v>718</v>
      </c>
      <c r="E44" s="132" t="n">
        <f aca="false">IF(ISNUMBER(D44),(D44/C44)*100,"-")</f>
        <v>14.5344129554656</v>
      </c>
      <c r="F44" s="131" t="n">
        <v>32</v>
      </c>
      <c r="G44" s="133" t="n">
        <f aca="false">IF(ISNUMBER(F44),(F44/C44)*100,"-")</f>
        <v>0.647773279352227</v>
      </c>
      <c r="H44" s="131" t="n">
        <v>16068</v>
      </c>
      <c r="I44" s="131" t="n">
        <v>297</v>
      </c>
      <c r="J44" s="132" t="n">
        <f aca="false">IF(ISNUMBER(I44),(I44/H44)*100,"-")</f>
        <v>1.84839432412248</v>
      </c>
      <c r="K44" s="131" t="n">
        <v>2</v>
      </c>
      <c r="L44" s="133" t="n">
        <f aca="false">IF(ISNUMBER(K44),(K44/H44)*100,"-")</f>
        <v>0.0124470998257406</v>
      </c>
    </row>
    <row r="45" customFormat="false" ht="12.75" hidden="false" customHeight="false" outlineLevel="0" collapsed="false">
      <c r="A45" s="61" t="s">
        <v>43</v>
      </c>
      <c r="B45" s="130" t="n">
        <f aca="false">SUM(C45,H45)</f>
        <v>14126</v>
      </c>
      <c r="C45" s="131" t="n">
        <v>3332</v>
      </c>
      <c r="D45" s="131" t="n">
        <v>346</v>
      </c>
      <c r="E45" s="132" t="n">
        <f aca="false">IF(ISNUMBER(D45),(D45/C45)*100,"-")</f>
        <v>10.3841536614646</v>
      </c>
      <c r="F45" s="131" t="n">
        <v>7</v>
      </c>
      <c r="G45" s="133" t="n">
        <f aca="false">IF(ISNUMBER(F45),(F45/C45)*100,"-")</f>
        <v>0.210084033613445</v>
      </c>
      <c r="H45" s="131" t="n">
        <v>10794</v>
      </c>
      <c r="I45" s="131" t="n">
        <v>182</v>
      </c>
      <c r="J45" s="132" t="n">
        <f aca="false">IF(ISNUMBER(I45),(I45/H45)*100,"-")</f>
        <v>1.68612191958495</v>
      </c>
      <c r="K45" s="131" t="n">
        <v>3</v>
      </c>
      <c r="L45" s="133" t="n">
        <f aca="false">IF(ISNUMBER(K45),(K45/H45)*100,"-")</f>
        <v>0.0277932184546971</v>
      </c>
    </row>
    <row r="46" customFormat="false" ht="12.75" hidden="false" customHeight="false" outlineLevel="0" collapsed="false">
      <c r="A46" s="61" t="s">
        <v>44</v>
      </c>
      <c r="B46" s="130" t="n">
        <f aca="false">SUM(C46,H46)</f>
        <v>9642</v>
      </c>
      <c r="C46" s="131" t="n">
        <v>2181</v>
      </c>
      <c r="D46" s="131" t="n">
        <v>255</v>
      </c>
      <c r="E46" s="132" t="n">
        <f aca="false">IF(ISNUMBER(D46),(D46/C46)*100,"-")</f>
        <v>11.6918844566713</v>
      </c>
      <c r="F46" s="131" t="s">
        <v>73</v>
      </c>
      <c r="G46" s="133" t="str">
        <f aca="false">IF(ISNUMBER(F46),(F46/C46)*100,"-")</f>
        <v>-</v>
      </c>
      <c r="H46" s="131" t="n">
        <v>7461</v>
      </c>
      <c r="I46" s="131" t="n">
        <v>188</v>
      </c>
      <c r="J46" s="132" t="n">
        <f aca="false">IF(ISNUMBER(I46),(I46/H46)*100,"-")</f>
        <v>2.51976946789975</v>
      </c>
      <c r="K46" s="131"/>
      <c r="L46" s="133" t="str">
        <f aca="false">IF(ISNUMBER(K46),(K46/H46)*100,"-")</f>
        <v>-</v>
      </c>
    </row>
    <row r="47" customFormat="false" ht="12.75" hidden="false" customHeight="false" outlineLevel="0" collapsed="false">
      <c r="A47" s="61" t="s">
        <v>45</v>
      </c>
      <c r="B47" s="130" t="n">
        <f aca="false">SUM(C47,H47)</f>
        <v>15062</v>
      </c>
      <c r="C47" s="131" t="n">
        <v>3274</v>
      </c>
      <c r="D47" s="131" t="n">
        <v>455</v>
      </c>
      <c r="E47" s="132" t="n">
        <f aca="false">IF(ISNUMBER(D47),(D47/C47)*100,"-")</f>
        <v>13.8973732437385</v>
      </c>
      <c r="F47" s="131" t="n">
        <v>2</v>
      </c>
      <c r="G47" s="133" t="n">
        <f aca="false">IF(ISNUMBER(F47),(F47/C47)*100,"-")</f>
        <v>0.0610873549175321</v>
      </c>
      <c r="H47" s="131" t="n">
        <v>11788</v>
      </c>
      <c r="I47" s="131" t="n">
        <v>260</v>
      </c>
      <c r="J47" s="132" t="n">
        <f aca="false">IF(ISNUMBER(I47),(I47/H47)*100,"-")</f>
        <v>2.20563284696301</v>
      </c>
      <c r="K47" s="131"/>
      <c r="L47" s="133" t="str">
        <f aca="false">IF(ISNUMBER(K47),(K47/H47)*100,"-")</f>
        <v>-</v>
      </c>
    </row>
    <row r="48" customFormat="false" ht="12.75" hidden="false" customHeight="false" outlineLevel="0" collapsed="false">
      <c r="A48" s="61" t="s">
        <v>46</v>
      </c>
      <c r="B48" s="130" t="n">
        <f aca="false">SUM(C48,H48)</f>
        <v>11228</v>
      </c>
      <c r="C48" s="131" t="n">
        <v>2050</v>
      </c>
      <c r="D48" s="131" t="n">
        <v>623</v>
      </c>
      <c r="E48" s="132" t="n">
        <f aca="false">IF(ISNUMBER(D48),(D48/C48)*100,"-")</f>
        <v>30.390243902439</v>
      </c>
      <c r="F48" s="131" t="n">
        <v>46</v>
      </c>
      <c r="G48" s="133" t="n">
        <f aca="false">IF(ISNUMBER(F48),(F48/C48)*100,"-")</f>
        <v>2.24390243902439</v>
      </c>
      <c r="H48" s="131" t="n">
        <v>9178</v>
      </c>
      <c r="I48" s="131" t="n">
        <v>398</v>
      </c>
      <c r="J48" s="132" t="n">
        <f aca="false">IF(ISNUMBER(I48),(I48/H48)*100,"-")</f>
        <v>4.33645674438876</v>
      </c>
      <c r="K48" s="131" t="n">
        <v>18</v>
      </c>
      <c r="L48" s="133" t="n">
        <f aca="false">IF(ISNUMBER(K48),(K48/H48)*100,"-")</f>
        <v>0.196121159293964</v>
      </c>
    </row>
    <row r="49" customFormat="false" ht="12.75" hidden="false" customHeight="false" outlineLevel="0" collapsed="false">
      <c r="A49" s="61" t="s">
        <v>47</v>
      </c>
      <c r="B49" s="130" t="n">
        <f aca="false">SUM(C49,H49)</f>
        <v>15719</v>
      </c>
      <c r="C49" s="131" t="n">
        <v>4259</v>
      </c>
      <c r="D49" s="131" t="n">
        <v>578</v>
      </c>
      <c r="E49" s="132" t="n">
        <f aca="false">IF(ISNUMBER(D49),(D49/C49)*100,"-")</f>
        <v>13.5712608593567</v>
      </c>
      <c r="F49" s="131" t="n">
        <v>7</v>
      </c>
      <c r="G49" s="133" t="n">
        <f aca="false">IF(ISNUMBER(F49),(F49/C49)*100,"-")</f>
        <v>0.164357830476638</v>
      </c>
      <c r="H49" s="131" t="n">
        <v>11460</v>
      </c>
      <c r="I49" s="131" t="n">
        <v>427</v>
      </c>
      <c r="J49" s="132" t="n">
        <f aca="false">IF(ISNUMBER(I49),(I49/H49)*100,"-")</f>
        <v>3.7260034904014</v>
      </c>
      <c r="K49" s="131"/>
      <c r="L49" s="133" t="str">
        <f aca="false">IF(ISNUMBER(K49),(K49/H49)*100,"-")</f>
        <v>-</v>
      </c>
    </row>
    <row r="50" customFormat="false" ht="12.75" hidden="false" customHeight="false" outlineLevel="0" collapsed="false">
      <c r="A50" s="61" t="s">
        <v>48</v>
      </c>
      <c r="B50" s="130" t="n">
        <f aca="false">SUM(C50,H50)</f>
        <v>23488</v>
      </c>
      <c r="C50" s="131" t="n">
        <v>2172</v>
      </c>
      <c r="D50" s="131" t="n">
        <v>233</v>
      </c>
      <c r="E50" s="132" t="n">
        <f aca="false">IF(ISNUMBER(D50),(D50/C50)*100,"-")</f>
        <v>10.7274401473297</v>
      </c>
      <c r="F50" s="131" t="n">
        <v>2</v>
      </c>
      <c r="G50" s="133" t="n">
        <f aca="false">IF(ISNUMBER(F50),(F50/C50)*100,"-")</f>
        <v>0.0920810313075507</v>
      </c>
      <c r="H50" s="131" t="n">
        <v>21316</v>
      </c>
      <c r="I50" s="131" t="n">
        <v>333</v>
      </c>
      <c r="J50" s="132" t="n">
        <f aca="false">IF(ISNUMBER(I50),(I50/H50)*100,"-")</f>
        <v>1.56220679301933</v>
      </c>
      <c r="K50" s="131" t="n">
        <v>2</v>
      </c>
      <c r="L50" s="133" t="n">
        <f aca="false">IF(ISNUMBER(K50),(K50/H50)*100,"-")</f>
        <v>0.00938262338149747</v>
      </c>
    </row>
    <row r="51" customFormat="false" ht="12.75" hidden="false" customHeight="false" outlineLevel="0" collapsed="false">
      <c r="A51" s="61" t="s">
        <v>49</v>
      </c>
      <c r="B51" s="130" t="n">
        <f aca="false">SUM(C51,H51)</f>
        <v>16737</v>
      </c>
      <c r="C51" s="131" t="n">
        <v>5589</v>
      </c>
      <c r="D51" s="131" t="n">
        <v>779</v>
      </c>
      <c r="E51" s="132" t="n">
        <f aca="false">IF(ISNUMBER(D51),(D51/C51)*100,"-")</f>
        <v>13.938092682054</v>
      </c>
      <c r="F51" s="131" t="n">
        <v>30</v>
      </c>
      <c r="G51" s="133" t="n">
        <f aca="false">IF(ISNUMBER(F51),(F51/C51)*100,"-")</f>
        <v>0.536768652710682</v>
      </c>
      <c r="H51" s="131" t="n">
        <v>11148</v>
      </c>
      <c r="I51" s="131" t="n">
        <v>242</v>
      </c>
      <c r="J51" s="132" t="n">
        <f aca="false">IF(ISNUMBER(I51),(I51/H51)*100,"-")</f>
        <v>2.1707929673484</v>
      </c>
      <c r="K51" s="131" t="n">
        <v>13</v>
      </c>
      <c r="L51" s="133" t="n">
        <f aca="false">IF(ISNUMBER(K51),(K51/H51)*100,"-")</f>
        <v>0.116612845353427</v>
      </c>
    </row>
    <row r="52" customFormat="false" ht="12.75" hidden="false" customHeight="false" outlineLevel="0" collapsed="false">
      <c r="A52" s="61" t="s">
        <v>50</v>
      </c>
      <c r="B52" s="130" t="n">
        <f aca="false">SUM(C52,H52)</f>
        <v>23769</v>
      </c>
      <c r="C52" s="131" t="n">
        <v>7748</v>
      </c>
      <c r="D52" s="131" t="n">
        <v>467</v>
      </c>
      <c r="E52" s="132" t="n">
        <f aca="false">IF(ISNUMBER(D52),(D52/C52)*100,"-")</f>
        <v>6.02736189984512</v>
      </c>
      <c r="F52" s="131" t="n">
        <v>161</v>
      </c>
      <c r="G52" s="133" t="n">
        <f aca="false">IF(ISNUMBER(F52),(F52/C52)*100,"-")</f>
        <v>2.07795560144553</v>
      </c>
      <c r="H52" s="131" t="n">
        <v>16021</v>
      </c>
      <c r="I52" s="131" t="n">
        <v>159</v>
      </c>
      <c r="J52" s="132" t="n">
        <f aca="false">IF(ISNUMBER(I52),(I52/H52)*100,"-")</f>
        <v>0.992447412770738</v>
      </c>
      <c r="K52" s="131" t="n">
        <v>192</v>
      </c>
      <c r="L52" s="133" t="n">
        <f aca="false">IF(ISNUMBER(K52),(K52/H52)*100,"-")</f>
        <v>1.19842706447787</v>
      </c>
    </row>
    <row r="53" customFormat="false" ht="12.75" hidden="false" customHeight="false" outlineLevel="0" collapsed="false">
      <c r="A53" s="61" t="s">
        <v>51</v>
      </c>
      <c r="B53" s="130" t="n">
        <f aca="false">SUM(C53,H53)</f>
        <v>23191</v>
      </c>
      <c r="C53" s="131" t="n">
        <v>5447</v>
      </c>
      <c r="D53" s="131" t="n">
        <v>1112</v>
      </c>
      <c r="E53" s="132" t="n">
        <f aca="false">IF(ISNUMBER(D53),(D53/C53)*100,"-")</f>
        <v>20.4149072884156</v>
      </c>
      <c r="F53" s="131" t="n">
        <v>2</v>
      </c>
      <c r="G53" s="133" t="n">
        <f aca="false">IF(ISNUMBER(F53),(F53/C53)*100,"-")</f>
        <v>0.0367174591518267</v>
      </c>
      <c r="H53" s="131" t="n">
        <v>17744</v>
      </c>
      <c r="I53" s="131" t="n">
        <v>713</v>
      </c>
      <c r="J53" s="132" t="n">
        <f aca="false">IF(ISNUMBER(I53),(I53/H53)*100,"-")</f>
        <v>4.01825969341749</v>
      </c>
      <c r="K53" s="131" t="n">
        <v>2</v>
      </c>
      <c r="L53" s="133" t="n">
        <f aca="false">IF(ISNUMBER(K53),(K53/H53)*100,"-")</f>
        <v>0.0112714156898106</v>
      </c>
    </row>
    <row r="54" customFormat="false" ht="12.75" hidden="false" customHeight="false" outlineLevel="0" collapsed="false">
      <c r="A54" s="61" t="s">
        <v>52</v>
      </c>
      <c r="B54" s="130" t="n">
        <f aca="false">SUM(C54,H54)</f>
        <v>18668</v>
      </c>
      <c r="C54" s="131" t="n">
        <v>3584</v>
      </c>
      <c r="D54" s="131" t="n">
        <v>370</v>
      </c>
      <c r="E54" s="132" t="n">
        <f aca="false">IF(ISNUMBER(D54),(D54/C54)*100,"-")</f>
        <v>10.3236607142857</v>
      </c>
      <c r="F54" s="131" t="n">
        <v>48</v>
      </c>
      <c r="G54" s="133" t="n">
        <f aca="false">IF(ISNUMBER(F54),(F54/C54)*100,"-")</f>
        <v>1.33928571428571</v>
      </c>
      <c r="H54" s="131" t="n">
        <v>15084</v>
      </c>
      <c r="I54" s="131" t="n">
        <v>218</v>
      </c>
      <c r="J54" s="132" t="n">
        <f aca="false">IF(ISNUMBER(I54),(I54/H54)*100,"-")</f>
        <v>1.44523998939273</v>
      </c>
      <c r="K54" s="131" t="n">
        <v>27</v>
      </c>
      <c r="L54" s="133" t="n">
        <f aca="false">IF(ISNUMBER(K54),(K54/H54)*100,"-")</f>
        <v>0.178997613365155</v>
      </c>
    </row>
    <row r="55" customFormat="false" ht="12.75" hidden="false" customHeight="false" outlineLevel="0" collapsed="false">
      <c r="A55" s="61" t="s">
        <v>53</v>
      </c>
      <c r="B55" s="130" t="n">
        <f aca="false">SUM(C55,H55)</f>
        <v>31568</v>
      </c>
      <c r="C55" s="131" t="n">
        <v>7252</v>
      </c>
      <c r="D55" s="131" t="n">
        <v>1443</v>
      </c>
      <c r="E55" s="132" t="n">
        <f aca="false">IF(ISNUMBER(D55),(D55/C55)*100,"-")</f>
        <v>19.8979591836735</v>
      </c>
      <c r="F55" s="131" t="s">
        <v>73</v>
      </c>
      <c r="G55" s="133" t="str">
        <f aca="false">IF(ISNUMBER(F55),(F55/C55)*100,"-")</f>
        <v>-</v>
      </c>
      <c r="H55" s="131" t="n">
        <v>24316</v>
      </c>
      <c r="I55" s="130" t="n">
        <v>360</v>
      </c>
      <c r="J55" s="132" t="n">
        <f aca="false">IF(ISNUMBER(I55),(I55/H55)*100,"-")</f>
        <v>1.48050666227998</v>
      </c>
      <c r="K55" s="130"/>
      <c r="L55" s="133" t="str">
        <f aca="false">IF(ISNUMBER(K55),(K55/H55)*100,"-")</f>
        <v>-</v>
      </c>
    </row>
    <row r="56" customFormat="false" ht="12.75" hidden="false" customHeight="false" outlineLevel="0" collapsed="false">
      <c r="A56" s="61" t="s">
        <v>54</v>
      </c>
      <c r="B56" s="130" t="n">
        <f aca="false">SUM(C56,H56)</f>
        <v>29265</v>
      </c>
      <c r="C56" s="131" t="n">
        <v>10080</v>
      </c>
      <c r="D56" s="131" t="n">
        <v>1014</v>
      </c>
      <c r="E56" s="132" t="n">
        <f aca="false">IF(ISNUMBER(D56),(D56/C56)*100,"-")</f>
        <v>10.0595238095238</v>
      </c>
      <c r="F56" s="131" t="n">
        <v>1</v>
      </c>
      <c r="G56" s="133" t="n">
        <f aca="false">IF(ISNUMBER(F56),(F56/C56)*100,"-")</f>
        <v>0.00992063492063492</v>
      </c>
      <c r="H56" s="131" t="n">
        <v>19185</v>
      </c>
      <c r="I56" s="131" t="n">
        <v>738</v>
      </c>
      <c r="J56" s="132" t="n">
        <f aca="false">IF(ISNUMBER(I56),(I56/H56)*100,"-")</f>
        <v>3.84675527756059</v>
      </c>
      <c r="K56" s="131" t="n">
        <v>1</v>
      </c>
      <c r="L56" s="133" t="n">
        <f aca="false">IF(ISNUMBER(K56),(K56/H56)*100,"-")</f>
        <v>0.00521240552514986</v>
      </c>
    </row>
    <row r="57" customFormat="false" ht="12.75" hidden="false" customHeight="false" outlineLevel="0" collapsed="false">
      <c r="A57" s="61" t="s">
        <v>55</v>
      </c>
      <c r="B57" s="130" t="n">
        <f aca="false">SUM(C57,H57)</f>
        <v>9981</v>
      </c>
      <c r="C57" s="131" t="n">
        <v>1719</v>
      </c>
      <c r="D57" s="131" t="n">
        <v>252</v>
      </c>
      <c r="E57" s="132" t="n">
        <f aca="false">IF(ISNUMBER(D57),(D57/C57)*100,"-")</f>
        <v>14.6596858638743</v>
      </c>
      <c r="F57" s="131" t="n">
        <v>4</v>
      </c>
      <c r="G57" s="133" t="n">
        <f aca="false">IF(ISNUMBER(F57),(F57/C57)*100,"-")</f>
        <v>0.232693426410704</v>
      </c>
      <c r="H57" s="131" t="n">
        <v>8262</v>
      </c>
      <c r="I57" s="131" t="n">
        <v>223</v>
      </c>
      <c r="J57" s="132" t="n">
        <f aca="false">IF(ISNUMBER(I57),(I57/H57)*100,"-")</f>
        <v>2.69910433309126</v>
      </c>
      <c r="K57" s="131" t="n">
        <v>5</v>
      </c>
      <c r="L57" s="133" t="n">
        <f aca="false">IF(ISNUMBER(K57),(K57/H57)*100,"-")</f>
        <v>0.0605180343742435</v>
      </c>
    </row>
    <row r="58" customFormat="false" ht="12.75" hidden="false" customHeight="false" outlineLevel="0" collapsed="false">
      <c r="A58" s="61" t="s">
        <v>56</v>
      </c>
      <c r="B58" s="130" t="n">
        <f aca="false">SUM(C58,H58)</f>
        <v>19084</v>
      </c>
      <c r="C58" s="131" t="n">
        <v>3254</v>
      </c>
      <c r="D58" s="131" t="n">
        <v>485</v>
      </c>
      <c r="E58" s="132" t="n">
        <f aca="false">IF(ISNUMBER(D58),(D58/C58)*100,"-")</f>
        <v>14.9047326367548</v>
      </c>
      <c r="F58" s="131" t="n">
        <v>1</v>
      </c>
      <c r="G58" s="133" t="n">
        <f aca="false">IF(ISNUMBER(F58),(F58/C58)*100,"-")</f>
        <v>0.0307314074984634</v>
      </c>
      <c r="H58" s="131" t="n">
        <v>15830</v>
      </c>
      <c r="I58" s="131" t="n">
        <v>637</v>
      </c>
      <c r="J58" s="132" t="n">
        <f aca="false">IF(ISNUMBER(I58),(I58/H58)*100,"-")</f>
        <v>4.02400505369551</v>
      </c>
      <c r="K58" s="131" t="n">
        <v>3</v>
      </c>
      <c r="L58" s="133" t="n">
        <f aca="false">IF(ISNUMBER(K58),(K58/H58)*100,"-")</f>
        <v>0.0189513581806696</v>
      </c>
    </row>
    <row r="59" customFormat="false" ht="12.75" hidden="false" customHeight="false" outlineLevel="0" collapsed="false">
      <c r="B59" s="0" t="str">
        <f aca="false">IF(ISNUMBER(B9),IF(B9=SUM(B10:B58),"p","f"),"-")</f>
        <v>p</v>
      </c>
      <c r="C59" s="0" t="str">
        <f aca="false">IF(ISNUMBER(C9),IF(C9=SUM(C10:C58),"p","f"),"-")</f>
        <v>p</v>
      </c>
      <c r="D59" s="0" t="str">
        <f aca="false">IF(ISNUMBER(D9),IF(D9=SUM(D10:D58),"p","f"),"-")</f>
        <v>p</v>
      </c>
      <c r="F59" s="0" t="str">
        <f aca="false">IF(ISNUMBER(F9),IF(F9=SUM(F10:F58),"p","f"),"-")</f>
        <v>p</v>
      </c>
      <c r="H59" s="0" t="str">
        <f aca="false">IF(ISNUMBER(H9),IF(H9=SUM(H10:H58),"p","f"),"-")</f>
        <v>p</v>
      </c>
      <c r="I59" s="0" t="str">
        <f aca="false">IF(ISNUMBER(I9),IF(I9=SUM(I10:I58),"p","f"),"-")</f>
        <v>p</v>
      </c>
      <c r="K59" s="0" t="str">
        <f aca="false">IF(ISNUMBER(K9),IF(K9=SUM(K10:K58),"p","f"),"-")</f>
        <v>p</v>
      </c>
    </row>
    <row r="60" customFormat="false" ht="12.75" hidden="false" customHeight="false" outlineLevel="0" collapsed="false">
      <c r="A60" s="40" t="s">
        <v>349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</row>
  </sheetData>
  <mergeCells count="11">
    <mergeCell ref="A1:L1"/>
    <mergeCell ref="A5:A8"/>
    <mergeCell ref="B5:L5"/>
    <mergeCell ref="B6:B8"/>
    <mergeCell ref="C6:G6"/>
    <mergeCell ref="H6:L6"/>
    <mergeCell ref="C7:C8"/>
    <mergeCell ref="D7:G7"/>
    <mergeCell ref="H7:H8"/>
    <mergeCell ref="I7:L7"/>
    <mergeCell ref="A60:L6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17.68"/>
    <col collapsed="false" customWidth="true" hidden="false" outlineLevel="0" max="4" min="2" style="0" width="8.69"/>
    <col collapsed="false" customWidth="true" hidden="false" outlineLevel="0" max="5" min="5" style="0" width="10.84"/>
    <col collapsed="false" customWidth="true" hidden="false" outlineLevel="0" max="10" min="6" style="0" width="8.69"/>
    <col collapsed="false" customWidth="true" hidden="false" outlineLevel="0" max="11" min="11" style="0" width="9.98"/>
    <col collapsed="false" customWidth="true" hidden="false" outlineLevel="0" max="1025" min="12" style="0" width="8.69"/>
  </cols>
  <sheetData>
    <row r="1" customFormat="false" ht="25.5" hidden="false" customHeight="true" outlineLevel="0" collapsed="false">
      <c r="A1" s="80" t="s">
        <v>350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customFormat="false" ht="12.75" hidden="false" customHeight="false" outlineLevel="0" collapsed="false">
      <c r="A2" s="19"/>
    </row>
    <row r="3" customFormat="false" ht="12.75" hidden="false" customHeight="false" outlineLevel="0" collapsed="false">
      <c r="A3" s="134"/>
    </row>
    <row r="4" customFormat="false" ht="12.75" hidden="false" customHeight="true" outlineLevel="0" collapsed="false">
      <c r="A4" s="57" t="s">
        <v>351</v>
      </c>
      <c r="B4" s="135" t="s">
        <v>352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customFormat="false" ht="12.75" hidden="false" customHeight="true" outlineLevel="0" collapsed="false">
      <c r="A5" s="57"/>
      <c r="B5" s="58" t="s">
        <v>353</v>
      </c>
      <c r="C5" s="58"/>
      <c r="D5" s="58"/>
      <c r="E5" s="58"/>
      <c r="F5" s="58"/>
      <c r="G5" s="58"/>
      <c r="H5" s="58"/>
      <c r="I5" s="58" t="s">
        <v>354</v>
      </c>
      <c r="J5" s="58"/>
      <c r="K5" s="58"/>
      <c r="L5" s="58"/>
    </row>
    <row r="6" customFormat="false" ht="35.25" hidden="false" customHeight="true" outlineLevel="0" collapsed="false">
      <c r="A6" s="57"/>
      <c r="B6" s="85" t="s">
        <v>126</v>
      </c>
      <c r="C6" s="85" t="s">
        <v>355</v>
      </c>
      <c r="D6" s="136" t="s">
        <v>356</v>
      </c>
      <c r="E6" s="85" t="s">
        <v>357</v>
      </c>
      <c r="F6" s="85" t="s">
        <v>358</v>
      </c>
      <c r="G6" s="85" t="s">
        <v>359</v>
      </c>
      <c r="H6" s="85" t="s">
        <v>360</v>
      </c>
      <c r="I6" s="85" t="s">
        <v>361</v>
      </c>
      <c r="J6" s="85" t="s">
        <v>362</v>
      </c>
      <c r="K6" s="85" t="s">
        <v>363</v>
      </c>
      <c r="L6" s="85" t="s">
        <v>360</v>
      </c>
    </row>
    <row r="7" customFormat="false" ht="12.75" hidden="false" customHeight="false" outlineLevel="0" collapsed="false">
      <c r="A7" s="129" t="s">
        <v>70</v>
      </c>
      <c r="B7" s="84" t="n">
        <f aca="false">SUM(C7:H7)</f>
        <v>47880</v>
      </c>
      <c r="C7" s="84" t="n">
        <v>55</v>
      </c>
      <c r="D7" s="84" t="n">
        <v>18</v>
      </c>
      <c r="E7" s="84" t="n">
        <v>42425</v>
      </c>
      <c r="F7" s="84" t="n">
        <v>1280</v>
      </c>
      <c r="G7" s="84" t="n">
        <v>136</v>
      </c>
      <c r="H7" s="84" t="n">
        <v>3966</v>
      </c>
      <c r="I7" s="84" t="n">
        <f aca="false">SUM(J7:L7)</f>
        <v>1683</v>
      </c>
      <c r="J7" s="84" t="n">
        <v>1537</v>
      </c>
      <c r="K7" s="84" t="n">
        <v>124</v>
      </c>
      <c r="L7" s="84" t="n">
        <v>22</v>
      </c>
    </row>
    <row r="8" customFormat="false" ht="12.75" hidden="false" customHeight="false" outlineLevel="0" collapsed="false">
      <c r="A8" s="61" t="s">
        <v>8</v>
      </c>
      <c r="B8" s="84" t="n">
        <f aca="false">SUM(C8:H8)</f>
        <v>2216</v>
      </c>
      <c r="C8" s="84" t="n">
        <v>4</v>
      </c>
      <c r="D8" s="84" t="s">
        <v>73</v>
      </c>
      <c r="E8" s="84" t="n">
        <v>1949</v>
      </c>
      <c r="F8" s="84" t="n">
        <v>38</v>
      </c>
      <c r="G8" s="84" t="n">
        <v>11</v>
      </c>
      <c r="H8" s="84" t="n">
        <v>214</v>
      </c>
      <c r="I8" s="84" t="n">
        <f aca="false">SUM(J8:L8)</f>
        <v>126</v>
      </c>
      <c r="J8" s="84" t="n">
        <v>120</v>
      </c>
      <c r="K8" s="84" t="n">
        <v>6</v>
      </c>
      <c r="L8" s="84" t="s">
        <v>73</v>
      </c>
    </row>
    <row r="9" customFormat="false" ht="12.75" hidden="false" customHeight="false" outlineLevel="0" collapsed="false">
      <c r="A9" s="61" t="s">
        <v>9</v>
      </c>
      <c r="B9" s="84" t="n">
        <f aca="false">SUM(C9:H9)</f>
        <v>451</v>
      </c>
      <c r="C9" s="84" t="s">
        <v>73</v>
      </c>
      <c r="D9" s="84" t="s">
        <v>73</v>
      </c>
      <c r="E9" s="84" t="n">
        <v>424</v>
      </c>
      <c r="F9" s="84" t="n">
        <v>2</v>
      </c>
      <c r="G9" s="84" t="s">
        <v>73</v>
      </c>
      <c r="H9" s="84" t="n">
        <v>25</v>
      </c>
      <c r="I9" s="84" t="n">
        <f aca="false">SUM(J9:L9)</f>
        <v>1</v>
      </c>
      <c r="J9" s="84" t="s">
        <v>73</v>
      </c>
      <c r="K9" s="84" t="n">
        <v>1</v>
      </c>
      <c r="L9" s="84" t="s">
        <v>73</v>
      </c>
    </row>
    <row r="10" customFormat="false" ht="12.75" hidden="false" customHeight="false" outlineLevel="0" collapsed="false">
      <c r="A10" s="61" t="s">
        <v>10</v>
      </c>
      <c r="B10" s="84" t="n">
        <f aca="false">SUM(C10:H10)</f>
        <v>1035</v>
      </c>
      <c r="C10" s="84" t="s">
        <v>73</v>
      </c>
      <c r="D10" s="84" t="n">
        <v>1</v>
      </c>
      <c r="E10" s="84" t="n">
        <v>964</v>
      </c>
      <c r="F10" s="84" t="n">
        <v>26</v>
      </c>
      <c r="G10" s="84" t="s">
        <v>73</v>
      </c>
      <c r="H10" s="84" t="n">
        <v>44</v>
      </c>
      <c r="I10" s="84" t="n">
        <f aca="false">SUM(J10:L10)</f>
        <v>6</v>
      </c>
      <c r="J10" s="84" t="n">
        <v>1</v>
      </c>
      <c r="K10" s="84" t="n">
        <v>5</v>
      </c>
      <c r="L10" s="84" t="s">
        <v>73</v>
      </c>
    </row>
    <row r="11" customFormat="false" ht="12.75" hidden="false" customHeight="false" outlineLevel="0" collapsed="false">
      <c r="A11" s="61" t="s">
        <v>11</v>
      </c>
      <c r="B11" s="84" t="n">
        <f aca="false">SUM(C11:H11)</f>
        <v>1095</v>
      </c>
      <c r="C11" s="84" t="n">
        <v>1</v>
      </c>
      <c r="D11" s="84" t="n">
        <v>2</v>
      </c>
      <c r="E11" s="84" t="n">
        <v>979</v>
      </c>
      <c r="F11" s="84" t="n">
        <v>38</v>
      </c>
      <c r="G11" s="84" t="n">
        <v>1</v>
      </c>
      <c r="H11" s="84" t="n">
        <v>74</v>
      </c>
      <c r="I11" s="84" t="n">
        <f aca="false">SUM(J11:L11)</f>
        <v>8</v>
      </c>
      <c r="J11" s="84" t="n">
        <v>7</v>
      </c>
      <c r="K11" s="84" t="n">
        <v>1</v>
      </c>
      <c r="L11" s="84" t="s">
        <v>73</v>
      </c>
    </row>
    <row r="12" customFormat="false" ht="12.75" hidden="false" customHeight="false" outlineLevel="0" collapsed="false">
      <c r="A12" s="61" t="s">
        <v>12</v>
      </c>
      <c r="B12" s="84" t="n">
        <f aca="false">SUM(C12:H12)</f>
        <v>1688</v>
      </c>
      <c r="C12" s="84" t="n">
        <v>1</v>
      </c>
      <c r="D12" s="84" t="s">
        <v>73</v>
      </c>
      <c r="E12" s="84" t="n">
        <v>1409</v>
      </c>
      <c r="F12" s="84" t="n">
        <v>95</v>
      </c>
      <c r="G12" s="84" t="s">
        <v>73</v>
      </c>
      <c r="H12" s="84" t="n">
        <v>183</v>
      </c>
      <c r="I12" s="84" t="n">
        <f aca="false">SUM(J12:L12)</f>
        <v>0</v>
      </c>
      <c r="J12" s="84" t="s">
        <v>73</v>
      </c>
      <c r="K12" s="84" t="s">
        <v>73</v>
      </c>
      <c r="L12" s="84" t="s">
        <v>73</v>
      </c>
    </row>
    <row r="13" customFormat="false" ht="12.75" hidden="false" customHeight="false" outlineLevel="0" collapsed="false">
      <c r="A13" s="61" t="s">
        <v>13</v>
      </c>
      <c r="B13" s="84" t="n">
        <f aca="false">SUM(C13:H13)</f>
        <v>262</v>
      </c>
      <c r="C13" s="84" t="s">
        <v>73</v>
      </c>
      <c r="D13" s="84" t="s">
        <v>73</v>
      </c>
      <c r="E13" s="84" t="n">
        <v>254</v>
      </c>
      <c r="F13" s="84" t="s">
        <v>73</v>
      </c>
      <c r="G13" s="84" t="s">
        <v>73</v>
      </c>
      <c r="H13" s="84" t="n">
        <v>8</v>
      </c>
      <c r="I13" s="84" t="n">
        <f aca="false">SUM(J13:L13)</f>
        <v>2</v>
      </c>
      <c r="J13" s="84" t="n">
        <v>1</v>
      </c>
      <c r="K13" s="84" t="n">
        <v>1</v>
      </c>
      <c r="L13" s="84" t="s">
        <v>73</v>
      </c>
    </row>
    <row r="14" customFormat="false" ht="12.75" hidden="false" customHeight="false" outlineLevel="0" collapsed="false">
      <c r="A14" s="61" t="s">
        <v>14</v>
      </c>
      <c r="B14" s="84" t="n">
        <f aca="false">SUM(C14:H14)</f>
        <v>310</v>
      </c>
      <c r="C14" s="84" t="s">
        <v>73</v>
      </c>
      <c r="D14" s="84" t="s">
        <v>73</v>
      </c>
      <c r="E14" s="84" t="n">
        <v>277</v>
      </c>
      <c r="F14" s="84" t="n">
        <v>31</v>
      </c>
      <c r="G14" s="84" t="n">
        <v>1</v>
      </c>
      <c r="H14" s="84" t="n">
        <v>1</v>
      </c>
      <c r="I14" s="84" t="n">
        <f aca="false">SUM(J14:L14)</f>
        <v>28</v>
      </c>
      <c r="J14" s="84" t="n">
        <v>28</v>
      </c>
      <c r="K14" s="84" t="s">
        <v>73</v>
      </c>
      <c r="L14" s="84" t="s">
        <v>73</v>
      </c>
    </row>
    <row r="15" customFormat="false" ht="12.75" hidden="false" customHeight="false" outlineLevel="0" collapsed="false">
      <c r="A15" s="61" t="s">
        <v>15</v>
      </c>
      <c r="B15" s="84" t="n">
        <f aca="false">SUM(C15:H15)</f>
        <v>754</v>
      </c>
      <c r="C15" s="84" t="s">
        <v>73</v>
      </c>
      <c r="D15" s="84" t="s">
        <v>73</v>
      </c>
      <c r="E15" s="84" t="n">
        <v>665</v>
      </c>
      <c r="F15" s="84" t="n">
        <v>13</v>
      </c>
      <c r="G15" s="84" t="s">
        <v>73</v>
      </c>
      <c r="H15" s="84" t="n">
        <v>76</v>
      </c>
      <c r="I15" s="84" t="n">
        <f aca="false">SUM(J15:L15)</f>
        <v>2</v>
      </c>
      <c r="J15" s="84" t="n">
        <v>2</v>
      </c>
      <c r="K15" s="84" t="s">
        <v>73</v>
      </c>
      <c r="L15" s="84" t="s">
        <v>73</v>
      </c>
    </row>
    <row r="16" customFormat="false" ht="12.75" hidden="false" customHeight="false" outlineLevel="0" collapsed="false">
      <c r="A16" s="61" t="s">
        <v>16</v>
      </c>
      <c r="B16" s="84" t="n">
        <f aca="false">SUM(C16:H16)</f>
        <v>391</v>
      </c>
      <c r="C16" s="84" t="n">
        <v>3</v>
      </c>
      <c r="D16" s="84" t="s">
        <v>73</v>
      </c>
      <c r="E16" s="84" t="n">
        <v>262</v>
      </c>
      <c r="F16" s="84" t="n">
        <v>91</v>
      </c>
      <c r="G16" s="84" t="n">
        <v>2</v>
      </c>
      <c r="H16" s="84" t="n">
        <v>33</v>
      </c>
      <c r="I16" s="84" t="n">
        <f aca="false">SUM(J16:L16)</f>
        <v>20</v>
      </c>
      <c r="J16" s="84" t="n">
        <v>19</v>
      </c>
      <c r="K16" s="84" t="s">
        <v>73</v>
      </c>
      <c r="L16" s="84" t="n">
        <v>1</v>
      </c>
    </row>
    <row r="17" customFormat="false" ht="12.75" hidden="false" customHeight="false" outlineLevel="0" collapsed="false">
      <c r="A17" s="61" t="s">
        <v>17</v>
      </c>
      <c r="B17" s="84" t="n">
        <f aca="false">SUM(C17:H17)</f>
        <v>1021</v>
      </c>
      <c r="C17" s="84" t="n">
        <v>1</v>
      </c>
      <c r="D17" s="84" t="s">
        <v>73</v>
      </c>
      <c r="E17" s="84" t="n">
        <v>782</v>
      </c>
      <c r="F17" s="84" t="n">
        <v>41</v>
      </c>
      <c r="G17" s="84" t="n">
        <v>10</v>
      </c>
      <c r="H17" s="84" t="n">
        <v>187</v>
      </c>
      <c r="I17" s="84" t="n">
        <f aca="false">SUM(J17:L17)</f>
        <v>41</v>
      </c>
      <c r="J17" s="84" t="n">
        <v>31</v>
      </c>
      <c r="K17" s="84" t="n">
        <v>10</v>
      </c>
      <c r="L17" s="84" t="s">
        <v>73</v>
      </c>
    </row>
    <row r="18" customFormat="false" ht="12.75" hidden="false" customHeight="false" outlineLevel="0" collapsed="false">
      <c r="A18" s="61" t="s">
        <v>18</v>
      </c>
      <c r="B18" s="84" t="n">
        <f aca="false">SUM(C18:H18)</f>
        <v>916</v>
      </c>
      <c r="C18" s="84" t="n">
        <v>1</v>
      </c>
      <c r="D18" s="84" t="s">
        <v>73</v>
      </c>
      <c r="E18" s="84" t="n">
        <v>778</v>
      </c>
      <c r="F18" s="84" t="n">
        <v>22</v>
      </c>
      <c r="G18" s="84" t="n">
        <v>3</v>
      </c>
      <c r="H18" s="84" t="n">
        <v>112</v>
      </c>
      <c r="I18" s="84" t="n">
        <f aca="false">SUM(J18:L18)</f>
        <v>23</v>
      </c>
      <c r="J18" s="84" t="n">
        <v>16</v>
      </c>
      <c r="K18" s="84" t="n">
        <v>7</v>
      </c>
      <c r="L18" s="84" t="s">
        <v>73</v>
      </c>
    </row>
    <row r="19" customFormat="false" ht="12.75" hidden="false" customHeight="false" outlineLevel="0" collapsed="false">
      <c r="A19" s="61" t="s">
        <v>19</v>
      </c>
      <c r="B19" s="84" t="n">
        <f aca="false">SUM(C19:H19)</f>
        <v>609</v>
      </c>
      <c r="C19" s="84" t="s">
        <v>73</v>
      </c>
      <c r="D19" s="84" t="s">
        <v>73</v>
      </c>
      <c r="E19" s="84" t="n">
        <v>558</v>
      </c>
      <c r="F19" s="84" t="n">
        <v>11</v>
      </c>
      <c r="G19" s="84" t="n">
        <v>2</v>
      </c>
      <c r="H19" s="84" t="n">
        <v>38</v>
      </c>
      <c r="I19" s="84" t="n">
        <f aca="false">SUM(J19:L19)</f>
        <v>5</v>
      </c>
      <c r="J19" s="84" t="n">
        <v>5</v>
      </c>
      <c r="K19" s="84" t="s">
        <v>73</v>
      </c>
      <c r="L19" s="84" t="s">
        <v>73</v>
      </c>
    </row>
    <row r="20" customFormat="false" ht="12.75" hidden="false" customHeight="false" outlineLevel="0" collapsed="false">
      <c r="A20" s="61" t="s">
        <v>20</v>
      </c>
      <c r="B20" s="84" t="n">
        <f aca="false">SUM(C20:H20)</f>
        <v>953</v>
      </c>
      <c r="C20" s="84" t="n">
        <v>2</v>
      </c>
      <c r="D20" s="84" t="s">
        <v>73</v>
      </c>
      <c r="E20" s="84" t="n">
        <v>876</v>
      </c>
      <c r="F20" s="84" t="n">
        <v>26</v>
      </c>
      <c r="G20" s="84" t="s">
        <v>73</v>
      </c>
      <c r="H20" s="84" t="n">
        <v>49</v>
      </c>
      <c r="I20" s="84" t="n">
        <f aca="false">SUM(J20:L20)</f>
        <v>0</v>
      </c>
      <c r="J20" s="84" t="s">
        <v>73</v>
      </c>
      <c r="K20" s="84" t="s">
        <v>73</v>
      </c>
      <c r="L20" s="84" t="s">
        <v>73</v>
      </c>
    </row>
    <row r="21" customFormat="false" ht="12.75" hidden="false" customHeight="false" outlineLevel="0" collapsed="false">
      <c r="A21" s="61" t="s">
        <v>21</v>
      </c>
      <c r="B21" s="84" t="n">
        <f aca="false">SUM(C21:H21)</f>
        <v>2780</v>
      </c>
      <c r="C21" s="84" t="s">
        <v>73</v>
      </c>
      <c r="D21" s="84" t="n">
        <v>1</v>
      </c>
      <c r="E21" s="84" t="n">
        <v>2260</v>
      </c>
      <c r="F21" s="84" t="n">
        <v>113</v>
      </c>
      <c r="G21" s="84" t="n">
        <v>7</v>
      </c>
      <c r="H21" s="84" t="n">
        <v>399</v>
      </c>
      <c r="I21" s="84" t="n">
        <f aca="false">SUM(J21:L21)</f>
        <v>41</v>
      </c>
      <c r="J21" s="84" t="n">
        <v>41</v>
      </c>
      <c r="K21" s="84" t="s">
        <v>73</v>
      </c>
      <c r="L21" s="84" t="s">
        <v>73</v>
      </c>
    </row>
    <row r="22" customFormat="false" ht="12.75" hidden="false" customHeight="false" outlineLevel="0" collapsed="false">
      <c r="A22" s="61" t="s">
        <v>22</v>
      </c>
      <c r="B22" s="84" t="n">
        <f aca="false">SUM(C22:H22)</f>
        <v>1599</v>
      </c>
      <c r="C22" s="84" t="n">
        <v>1</v>
      </c>
      <c r="D22" s="84" t="s">
        <v>73</v>
      </c>
      <c r="E22" s="84" t="n">
        <v>1463</v>
      </c>
      <c r="F22" s="84" t="n">
        <v>23</v>
      </c>
      <c r="G22" s="84" t="n">
        <v>9</v>
      </c>
      <c r="H22" s="84" t="n">
        <v>103</v>
      </c>
      <c r="I22" s="84" t="n">
        <f aca="false">SUM(J22:L22)</f>
        <v>184</v>
      </c>
      <c r="J22" s="84" t="n">
        <v>183</v>
      </c>
      <c r="K22" s="84" t="n">
        <v>1</v>
      </c>
      <c r="L22" s="84" t="s">
        <v>73</v>
      </c>
    </row>
    <row r="23" customFormat="false" ht="12.75" hidden="false" customHeight="false" outlineLevel="0" collapsed="false">
      <c r="A23" s="61" t="s">
        <v>23</v>
      </c>
      <c r="B23" s="84" t="n">
        <f aca="false">SUM(C23:H23)</f>
        <v>488</v>
      </c>
      <c r="C23" s="84" t="s">
        <v>73</v>
      </c>
      <c r="D23" s="84" t="s">
        <v>73</v>
      </c>
      <c r="E23" s="84" t="n">
        <v>424</v>
      </c>
      <c r="F23" s="84" t="n">
        <v>28</v>
      </c>
      <c r="G23" s="84" t="n">
        <v>1</v>
      </c>
      <c r="H23" s="84" t="n">
        <v>35</v>
      </c>
      <c r="I23" s="84" t="n">
        <f aca="false">SUM(J23:L23)</f>
        <v>3</v>
      </c>
      <c r="J23" s="84" t="n">
        <v>3</v>
      </c>
      <c r="K23" s="84" t="s">
        <v>73</v>
      </c>
      <c r="L23" s="84" t="s">
        <v>73</v>
      </c>
    </row>
    <row r="24" customFormat="false" ht="12.75" hidden="false" customHeight="false" outlineLevel="0" collapsed="false">
      <c r="A24" s="61" t="s">
        <v>24</v>
      </c>
      <c r="B24" s="84" t="n">
        <f aca="false">SUM(C24:H24)</f>
        <v>712</v>
      </c>
      <c r="C24" s="84" t="n">
        <v>3</v>
      </c>
      <c r="D24" s="84" t="n">
        <v>1</v>
      </c>
      <c r="E24" s="84" t="n">
        <v>646</v>
      </c>
      <c r="F24" s="84" t="n">
        <v>12</v>
      </c>
      <c r="G24" s="84" t="s">
        <v>73</v>
      </c>
      <c r="H24" s="84" t="n">
        <v>50</v>
      </c>
      <c r="I24" s="84" t="n">
        <f aca="false">SUM(J24:L24)</f>
        <v>12</v>
      </c>
      <c r="J24" s="84" t="n">
        <v>12</v>
      </c>
      <c r="K24" s="84" t="s">
        <v>73</v>
      </c>
      <c r="L24" s="84" t="s">
        <v>73</v>
      </c>
    </row>
    <row r="25" customFormat="false" ht="12.75" hidden="false" customHeight="false" outlineLevel="0" collapsed="false">
      <c r="A25" s="61" t="s">
        <v>25</v>
      </c>
      <c r="B25" s="84" t="n">
        <f aca="false">SUM(C25:H25)</f>
        <v>774</v>
      </c>
      <c r="C25" s="84" t="n">
        <v>1</v>
      </c>
      <c r="D25" s="84" t="s">
        <v>73</v>
      </c>
      <c r="E25" s="84" t="n">
        <v>710</v>
      </c>
      <c r="F25" s="84" t="n">
        <v>16</v>
      </c>
      <c r="G25" s="84" t="n">
        <v>1</v>
      </c>
      <c r="H25" s="84" t="n">
        <v>46</v>
      </c>
      <c r="I25" s="84" t="n">
        <f aca="false">SUM(J25:L25)</f>
        <v>19</v>
      </c>
      <c r="J25" s="84" t="n">
        <v>9</v>
      </c>
      <c r="K25" s="84" t="n">
        <v>10</v>
      </c>
      <c r="L25" s="84" t="s">
        <v>73</v>
      </c>
    </row>
    <row r="26" customFormat="false" ht="12.75" hidden="false" customHeight="false" outlineLevel="0" collapsed="false">
      <c r="A26" s="61" t="s">
        <v>26</v>
      </c>
      <c r="B26" s="84" t="n">
        <f aca="false">SUM(C26:H26)</f>
        <v>445</v>
      </c>
      <c r="C26" s="84" t="s">
        <v>73</v>
      </c>
      <c r="D26" s="84" t="s">
        <v>73</v>
      </c>
      <c r="E26" s="84" t="n">
        <v>426</v>
      </c>
      <c r="F26" s="84" t="n">
        <v>10</v>
      </c>
      <c r="G26" s="84" t="s">
        <v>73</v>
      </c>
      <c r="H26" s="84" t="n">
        <v>9</v>
      </c>
      <c r="I26" s="84" t="n">
        <f aca="false">SUM(J26:L26)</f>
        <v>55</v>
      </c>
      <c r="J26" s="84" t="n">
        <v>30</v>
      </c>
      <c r="K26" s="84" t="n">
        <v>20</v>
      </c>
      <c r="L26" s="84" t="n">
        <v>5</v>
      </c>
    </row>
    <row r="27" customFormat="false" ht="12.75" hidden="false" customHeight="false" outlineLevel="0" collapsed="false">
      <c r="A27" s="61" t="s">
        <v>27</v>
      </c>
      <c r="B27" s="84" t="n">
        <f aca="false">SUM(C27:H27)</f>
        <v>1577</v>
      </c>
      <c r="C27" s="84" t="s">
        <v>73</v>
      </c>
      <c r="D27" s="84" t="s">
        <v>73</v>
      </c>
      <c r="E27" s="84" t="n">
        <v>1416</v>
      </c>
      <c r="F27" s="84" t="n">
        <v>26</v>
      </c>
      <c r="G27" s="84" t="s">
        <v>73</v>
      </c>
      <c r="H27" s="84" t="n">
        <v>135</v>
      </c>
      <c r="I27" s="84" t="n">
        <f aca="false">SUM(J27:L27)</f>
        <v>58</v>
      </c>
      <c r="J27" s="84" t="n">
        <v>56</v>
      </c>
      <c r="K27" s="84" t="n">
        <v>2</v>
      </c>
      <c r="L27" s="84" t="s">
        <v>73</v>
      </c>
    </row>
    <row r="28" customFormat="false" ht="12.75" hidden="false" customHeight="false" outlineLevel="0" collapsed="false">
      <c r="A28" s="61" t="s">
        <v>28</v>
      </c>
      <c r="B28" s="84" t="n">
        <f aca="false">SUM(C28:H28)</f>
        <v>623</v>
      </c>
      <c r="C28" s="84" t="s">
        <v>73</v>
      </c>
      <c r="D28" s="84" t="s">
        <v>73</v>
      </c>
      <c r="E28" s="84" t="n">
        <v>504</v>
      </c>
      <c r="F28" s="84" t="n">
        <v>10</v>
      </c>
      <c r="G28" s="84" t="n">
        <v>3</v>
      </c>
      <c r="H28" s="84" t="n">
        <v>106</v>
      </c>
      <c r="I28" s="84" t="n">
        <f aca="false">SUM(J28:L28)</f>
        <v>50</v>
      </c>
      <c r="J28" s="84" t="n">
        <v>50</v>
      </c>
      <c r="K28" s="84" t="s">
        <v>73</v>
      </c>
      <c r="L28" s="84" t="s">
        <v>73</v>
      </c>
    </row>
    <row r="29" customFormat="false" ht="12.75" hidden="false" customHeight="false" outlineLevel="0" collapsed="false">
      <c r="A29" s="61" t="s">
        <v>29</v>
      </c>
      <c r="B29" s="84" t="n">
        <f aca="false">SUM(C29:H29)</f>
        <v>1281</v>
      </c>
      <c r="C29" s="84" t="n">
        <v>7</v>
      </c>
      <c r="D29" s="84" t="n">
        <v>2</v>
      </c>
      <c r="E29" s="84" t="n">
        <v>1084</v>
      </c>
      <c r="F29" s="84" t="n">
        <v>3</v>
      </c>
      <c r="G29" s="84" t="n">
        <v>2</v>
      </c>
      <c r="H29" s="84" t="n">
        <v>183</v>
      </c>
      <c r="I29" s="84" t="n">
        <f aca="false">SUM(J29:L29)</f>
        <v>265</v>
      </c>
      <c r="J29" s="84" t="n">
        <v>262</v>
      </c>
      <c r="K29" s="84" t="n">
        <v>3</v>
      </c>
      <c r="L29" s="84" t="s">
        <v>73</v>
      </c>
    </row>
    <row r="30" customFormat="false" ht="12.75" hidden="false" customHeight="false" outlineLevel="0" collapsed="false">
      <c r="A30" s="61" t="s">
        <v>30</v>
      </c>
      <c r="B30" s="84" t="n">
        <f aca="false">SUM(C30:H30)</f>
        <v>601</v>
      </c>
      <c r="C30" s="84" t="s">
        <v>73</v>
      </c>
      <c r="D30" s="84" t="s">
        <v>73</v>
      </c>
      <c r="E30" s="84" t="n">
        <v>567</v>
      </c>
      <c r="F30" s="84" t="n">
        <v>6</v>
      </c>
      <c r="G30" s="84" t="s">
        <v>73</v>
      </c>
      <c r="H30" s="84" t="n">
        <v>28</v>
      </c>
      <c r="I30" s="84" t="n">
        <f aca="false">SUM(J30:L30)</f>
        <v>2</v>
      </c>
      <c r="J30" s="84" t="n">
        <v>2</v>
      </c>
      <c r="K30" s="84" t="s">
        <v>73</v>
      </c>
      <c r="L30" s="84" t="s">
        <v>73</v>
      </c>
    </row>
    <row r="31" customFormat="false" ht="12.75" hidden="false" customHeight="false" outlineLevel="0" collapsed="false">
      <c r="A31" s="61" t="s">
        <v>31</v>
      </c>
      <c r="B31" s="84" t="n">
        <f aca="false">SUM(C31:H31)</f>
        <v>1532</v>
      </c>
      <c r="C31" s="84" t="n">
        <v>2</v>
      </c>
      <c r="D31" s="84" t="s">
        <v>73</v>
      </c>
      <c r="E31" s="84" t="n">
        <v>1291</v>
      </c>
      <c r="F31" s="84" t="n">
        <v>40</v>
      </c>
      <c r="G31" s="84" t="n">
        <v>5</v>
      </c>
      <c r="H31" s="84" t="n">
        <v>194</v>
      </c>
      <c r="I31" s="84" t="n">
        <f aca="false">SUM(J31:L31)</f>
        <v>1</v>
      </c>
      <c r="J31" s="84" t="n">
        <v>1</v>
      </c>
      <c r="K31" s="84" t="s">
        <v>73</v>
      </c>
      <c r="L31" s="84" t="s">
        <v>73</v>
      </c>
    </row>
    <row r="32" customFormat="false" ht="12.75" hidden="false" customHeight="false" outlineLevel="0" collapsed="false">
      <c r="A32" s="61" t="s">
        <v>32</v>
      </c>
      <c r="B32" s="84" t="n">
        <f aca="false">SUM(C32:H32)</f>
        <v>561</v>
      </c>
      <c r="C32" s="84" t="s">
        <v>73</v>
      </c>
      <c r="D32" s="84" t="s">
        <v>73</v>
      </c>
      <c r="E32" s="84" t="n">
        <v>536</v>
      </c>
      <c r="F32" s="84" t="n">
        <v>11</v>
      </c>
      <c r="G32" s="84" t="s">
        <v>73</v>
      </c>
      <c r="H32" s="84" t="n">
        <v>14</v>
      </c>
      <c r="I32" s="84" t="n">
        <f aca="false">SUM(J32:L32)</f>
        <v>21</v>
      </c>
      <c r="J32" s="84" t="n">
        <v>21</v>
      </c>
      <c r="K32" s="84" t="s">
        <v>73</v>
      </c>
      <c r="L32" s="84" t="s">
        <v>73</v>
      </c>
    </row>
    <row r="33" customFormat="false" ht="12.75" hidden="false" customHeight="false" outlineLevel="0" collapsed="false">
      <c r="A33" s="61" t="s">
        <v>33</v>
      </c>
      <c r="B33" s="84" t="n">
        <f aca="false">SUM(C33:H33)</f>
        <v>1622</v>
      </c>
      <c r="C33" s="84" t="s">
        <v>73</v>
      </c>
      <c r="D33" s="84" t="n">
        <v>1</v>
      </c>
      <c r="E33" s="84" t="n">
        <v>1442</v>
      </c>
      <c r="F33" s="84" t="n">
        <v>47</v>
      </c>
      <c r="G33" s="84" t="n">
        <v>4</v>
      </c>
      <c r="H33" s="84" t="n">
        <v>128</v>
      </c>
      <c r="I33" s="84" t="n">
        <f aca="false">SUM(J33:L33)</f>
        <v>76</v>
      </c>
      <c r="J33" s="84" t="n">
        <v>23</v>
      </c>
      <c r="K33" s="84" t="n">
        <v>43</v>
      </c>
      <c r="L33" s="84" t="n">
        <v>10</v>
      </c>
    </row>
    <row r="34" customFormat="false" ht="12.75" hidden="false" customHeight="false" outlineLevel="0" collapsed="false">
      <c r="A34" s="61" t="s">
        <v>34</v>
      </c>
      <c r="B34" s="84" t="n">
        <f aca="false">SUM(C34:H34)</f>
        <v>1117</v>
      </c>
      <c r="C34" s="84" t="n">
        <v>1</v>
      </c>
      <c r="D34" s="84" t="s">
        <v>73</v>
      </c>
      <c r="E34" s="84" t="n">
        <v>964</v>
      </c>
      <c r="F34" s="84" t="n">
        <v>41</v>
      </c>
      <c r="G34" s="84" t="n">
        <v>5</v>
      </c>
      <c r="H34" s="84" t="n">
        <v>106</v>
      </c>
      <c r="I34" s="84" t="n">
        <f aca="false">SUM(J34:L34)</f>
        <v>4</v>
      </c>
      <c r="J34" s="84" t="n">
        <v>4</v>
      </c>
      <c r="K34" s="84" t="s">
        <v>73</v>
      </c>
      <c r="L34" s="84" t="s">
        <v>73</v>
      </c>
    </row>
    <row r="35" customFormat="false" ht="12.75" hidden="false" customHeight="false" outlineLevel="0" collapsed="false">
      <c r="A35" s="61" t="s">
        <v>35</v>
      </c>
      <c r="B35" s="84" t="n">
        <f aca="false">SUM(C35:H35)</f>
        <v>554</v>
      </c>
      <c r="C35" s="84" t="s">
        <v>73</v>
      </c>
      <c r="D35" s="84" t="s">
        <v>73</v>
      </c>
      <c r="E35" s="84" t="n">
        <v>523</v>
      </c>
      <c r="F35" s="84" t="n">
        <v>2</v>
      </c>
      <c r="G35" s="84" t="s">
        <v>73</v>
      </c>
      <c r="H35" s="84" t="n">
        <v>29</v>
      </c>
      <c r="I35" s="84" t="n">
        <f aca="false">SUM(J35:L35)</f>
        <v>10</v>
      </c>
      <c r="J35" s="84" t="n">
        <v>10</v>
      </c>
      <c r="K35" s="84" t="s">
        <v>73</v>
      </c>
      <c r="L35" s="84" t="s">
        <v>73</v>
      </c>
    </row>
    <row r="36" customFormat="false" ht="12.75" hidden="false" customHeight="false" outlineLevel="0" collapsed="false">
      <c r="A36" s="61" t="s">
        <v>36</v>
      </c>
      <c r="B36" s="84" t="n">
        <f aca="false">SUM(C36:H36)</f>
        <v>559</v>
      </c>
      <c r="C36" s="84" t="s">
        <v>73</v>
      </c>
      <c r="D36" s="84" t="s">
        <v>73</v>
      </c>
      <c r="E36" s="84" t="n">
        <v>533</v>
      </c>
      <c r="F36" s="84" t="n">
        <v>3</v>
      </c>
      <c r="G36" s="84" t="s">
        <v>73</v>
      </c>
      <c r="H36" s="84" t="n">
        <v>23</v>
      </c>
      <c r="I36" s="84" t="n">
        <f aca="false">SUM(J36:L36)</f>
        <v>0</v>
      </c>
      <c r="J36" s="84" t="s">
        <v>73</v>
      </c>
      <c r="K36" s="84" t="s">
        <v>73</v>
      </c>
      <c r="L36" s="84" t="s">
        <v>73</v>
      </c>
    </row>
    <row r="37" customFormat="false" ht="12.75" hidden="false" customHeight="false" outlineLevel="0" collapsed="false">
      <c r="A37" s="61" t="s">
        <v>37</v>
      </c>
      <c r="B37" s="84" t="n">
        <f aca="false">SUM(C37:H37)</f>
        <v>1246</v>
      </c>
      <c r="C37" s="84" t="n">
        <v>2</v>
      </c>
      <c r="D37" s="84" t="s">
        <v>73</v>
      </c>
      <c r="E37" s="84" t="n">
        <v>1085</v>
      </c>
      <c r="F37" s="84" t="n">
        <v>21</v>
      </c>
      <c r="G37" s="84" t="n">
        <v>5</v>
      </c>
      <c r="H37" s="84" t="n">
        <v>133</v>
      </c>
      <c r="I37" s="84" t="n">
        <f aca="false">SUM(J37:L37)</f>
        <v>0</v>
      </c>
      <c r="J37" s="84" t="s">
        <v>73</v>
      </c>
      <c r="K37" s="84" t="s">
        <v>73</v>
      </c>
      <c r="L37" s="84" t="s">
        <v>73</v>
      </c>
    </row>
    <row r="38" customFormat="false" ht="12.75" hidden="false" customHeight="false" outlineLevel="0" collapsed="false">
      <c r="A38" s="61" t="s">
        <v>38</v>
      </c>
      <c r="B38" s="84" t="n">
        <f aca="false">SUM(C38:H38)</f>
        <v>781</v>
      </c>
      <c r="C38" s="84" t="n">
        <v>6</v>
      </c>
      <c r="D38" s="84" t="s">
        <v>73</v>
      </c>
      <c r="E38" s="84" t="n">
        <v>637</v>
      </c>
      <c r="F38" s="84" t="n">
        <v>43</v>
      </c>
      <c r="G38" s="84" t="n">
        <v>2</v>
      </c>
      <c r="H38" s="84" t="n">
        <v>93</v>
      </c>
      <c r="I38" s="84" t="n">
        <f aca="false">SUM(J38:L38)</f>
        <v>6</v>
      </c>
      <c r="J38" s="84" t="n">
        <v>5</v>
      </c>
      <c r="K38" s="84" t="n">
        <v>1</v>
      </c>
      <c r="L38" s="84" t="s">
        <v>73</v>
      </c>
    </row>
    <row r="39" customFormat="false" ht="12.75" hidden="false" customHeight="false" outlineLevel="0" collapsed="false">
      <c r="A39" s="61" t="s">
        <v>39</v>
      </c>
      <c r="B39" s="84" t="n">
        <f aca="false">SUM(C39:H39)</f>
        <v>2008</v>
      </c>
      <c r="C39" s="84" t="s">
        <v>73</v>
      </c>
      <c r="D39" s="84" t="s">
        <v>73</v>
      </c>
      <c r="E39" s="84" t="n">
        <v>1767</v>
      </c>
      <c r="F39" s="84" t="n">
        <v>42</v>
      </c>
      <c r="G39" s="84" t="n">
        <v>4</v>
      </c>
      <c r="H39" s="84" t="n">
        <v>195</v>
      </c>
      <c r="I39" s="84" t="n">
        <f aca="false">SUM(J39:L39)</f>
        <v>1</v>
      </c>
      <c r="J39" s="84" t="n">
        <v>1</v>
      </c>
      <c r="K39" s="84" t="s">
        <v>73</v>
      </c>
      <c r="L39" s="84" t="s">
        <v>73</v>
      </c>
    </row>
    <row r="40" customFormat="false" ht="12.75" hidden="false" customHeight="false" outlineLevel="0" collapsed="false">
      <c r="A40" s="61" t="s">
        <v>40</v>
      </c>
      <c r="B40" s="84" t="n">
        <f aca="false">SUM(C40:H40)</f>
        <v>240</v>
      </c>
      <c r="C40" s="84" t="n">
        <v>4</v>
      </c>
      <c r="D40" s="84" t="s">
        <v>73</v>
      </c>
      <c r="E40" s="84" t="n">
        <v>193</v>
      </c>
      <c r="F40" s="84" t="n">
        <v>12</v>
      </c>
      <c r="G40" s="84" t="n">
        <v>5</v>
      </c>
      <c r="H40" s="84" t="n">
        <v>26</v>
      </c>
      <c r="I40" s="84" t="n">
        <f aca="false">SUM(J40:L40)</f>
        <v>2</v>
      </c>
      <c r="J40" s="84" t="n">
        <v>1</v>
      </c>
      <c r="K40" s="84" t="n">
        <v>1</v>
      </c>
      <c r="L40" s="84" t="s">
        <v>73</v>
      </c>
    </row>
    <row r="41" customFormat="false" ht="12.75" hidden="false" customHeight="false" outlineLevel="0" collapsed="false">
      <c r="A41" s="61" t="s">
        <v>41</v>
      </c>
      <c r="B41" s="84" t="n">
        <f aca="false">SUM(C41:H41)</f>
        <v>542</v>
      </c>
      <c r="C41" s="37" t="s">
        <v>73</v>
      </c>
      <c r="D41" s="37" t="s">
        <v>73</v>
      </c>
      <c r="E41" s="37" t="n">
        <v>499</v>
      </c>
      <c r="F41" s="37" t="n">
        <v>4</v>
      </c>
      <c r="G41" s="37" t="n">
        <v>9</v>
      </c>
      <c r="H41" s="37" t="n">
        <v>30</v>
      </c>
      <c r="I41" s="37" t="n">
        <f aca="false">SUM(J41:L41)</f>
        <v>0</v>
      </c>
      <c r="J41" s="37" t="s">
        <v>73</v>
      </c>
      <c r="K41" s="37" t="s">
        <v>73</v>
      </c>
      <c r="L41" s="37" t="s">
        <v>73</v>
      </c>
    </row>
    <row r="42" customFormat="false" ht="12.75" hidden="false" customHeight="false" outlineLevel="0" collapsed="false">
      <c r="A42" s="61" t="s">
        <v>42</v>
      </c>
      <c r="B42" s="84" t="n">
        <f aca="false">SUM(C42:H42)</f>
        <v>1011</v>
      </c>
      <c r="C42" s="84" t="n">
        <v>3</v>
      </c>
      <c r="D42" s="84" t="n">
        <v>3</v>
      </c>
      <c r="E42" s="84" t="n">
        <v>980</v>
      </c>
      <c r="F42" s="84" t="n">
        <v>5</v>
      </c>
      <c r="G42" s="84" t="s">
        <v>73</v>
      </c>
      <c r="H42" s="84" t="n">
        <v>20</v>
      </c>
      <c r="I42" s="84" t="n">
        <f aca="false">SUM(J42:L42)</f>
        <v>34</v>
      </c>
      <c r="J42" s="84" t="n">
        <v>32</v>
      </c>
      <c r="K42" s="84" t="n">
        <v>1</v>
      </c>
      <c r="L42" s="84" t="n">
        <v>1</v>
      </c>
    </row>
    <row r="43" customFormat="false" ht="12.75" hidden="false" customHeight="false" outlineLevel="0" collapsed="false">
      <c r="A43" s="61" t="s">
        <v>43</v>
      </c>
      <c r="B43" s="84" t="n">
        <f aca="false">SUM(C43:H43)</f>
        <v>533</v>
      </c>
      <c r="C43" s="84" t="n">
        <v>4</v>
      </c>
      <c r="D43" s="84" t="s">
        <v>73</v>
      </c>
      <c r="E43" s="84" t="n">
        <v>493</v>
      </c>
      <c r="F43" s="84" t="n">
        <v>9</v>
      </c>
      <c r="G43" s="84" t="s">
        <v>73</v>
      </c>
      <c r="H43" s="84" t="n">
        <v>27</v>
      </c>
      <c r="I43" s="84" t="n">
        <f aca="false">SUM(J43:L43)</f>
        <v>10</v>
      </c>
      <c r="J43" s="84" t="n">
        <v>10</v>
      </c>
      <c r="K43" s="84" t="s">
        <v>73</v>
      </c>
      <c r="L43" s="84" t="s">
        <v>73</v>
      </c>
    </row>
    <row r="44" customFormat="false" ht="12.75" hidden="false" customHeight="false" outlineLevel="0" collapsed="false">
      <c r="A44" s="61" t="s">
        <v>44</v>
      </c>
      <c r="B44" s="84" t="n">
        <f aca="false">SUM(C44:H44)</f>
        <v>443</v>
      </c>
      <c r="C44" s="84" t="s">
        <v>73</v>
      </c>
      <c r="D44" s="84" t="s">
        <v>73</v>
      </c>
      <c r="E44" s="84" t="n">
        <v>411</v>
      </c>
      <c r="F44" s="84" t="n">
        <v>19</v>
      </c>
      <c r="G44" s="84" t="s">
        <v>73</v>
      </c>
      <c r="H44" s="84" t="n">
        <v>13</v>
      </c>
      <c r="I44" s="84" t="n">
        <f aca="false">SUM(J44:L44)</f>
        <v>0</v>
      </c>
      <c r="J44" s="84" t="s">
        <v>73</v>
      </c>
      <c r="K44" s="84" t="s">
        <v>73</v>
      </c>
      <c r="L44" s="84" t="s">
        <v>73</v>
      </c>
    </row>
    <row r="45" customFormat="false" ht="12.75" hidden="false" customHeight="false" outlineLevel="0" collapsed="false">
      <c r="A45" s="61" t="s">
        <v>45</v>
      </c>
      <c r="B45" s="84" t="n">
        <f aca="false">SUM(C45:H45)</f>
        <v>716</v>
      </c>
      <c r="C45" s="84" t="n">
        <v>2</v>
      </c>
      <c r="D45" s="84" t="n">
        <v>1</v>
      </c>
      <c r="E45" s="84" t="n">
        <v>640</v>
      </c>
      <c r="F45" s="84" t="n">
        <v>23</v>
      </c>
      <c r="G45" s="84" t="n">
        <v>1</v>
      </c>
      <c r="H45" s="84" t="n">
        <v>49</v>
      </c>
      <c r="I45" s="84" t="n">
        <f aca="false">SUM(J45:L45)</f>
        <v>2</v>
      </c>
      <c r="J45" s="84" t="n">
        <v>2</v>
      </c>
      <c r="K45" s="84" t="s">
        <v>73</v>
      </c>
      <c r="L45" s="84" t="s">
        <v>73</v>
      </c>
    </row>
    <row r="46" customFormat="false" ht="12.75" hidden="false" customHeight="false" outlineLevel="0" collapsed="false">
      <c r="A46" s="61" t="s">
        <v>46</v>
      </c>
      <c r="B46" s="84" t="n">
        <f aca="false">SUM(C46:H46)</f>
        <v>1024</v>
      </c>
      <c r="C46" s="84" t="s">
        <v>73</v>
      </c>
      <c r="D46" s="84" t="n">
        <v>1</v>
      </c>
      <c r="E46" s="84" t="n">
        <v>921</v>
      </c>
      <c r="F46" s="84" t="n">
        <v>6</v>
      </c>
      <c r="G46" s="84" t="s">
        <v>73</v>
      </c>
      <c r="H46" s="84" t="n">
        <v>96</v>
      </c>
      <c r="I46" s="84" t="n">
        <f aca="false">SUM(J46:L46)</f>
        <v>64</v>
      </c>
      <c r="J46" s="84" t="n">
        <v>64</v>
      </c>
      <c r="K46" s="84" t="s">
        <v>73</v>
      </c>
      <c r="L46" s="84" t="s">
        <v>73</v>
      </c>
    </row>
    <row r="47" customFormat="false" ht="12.75" hidden="false" customHeight="false" outlineLevel="0" collapsed="false">
      <c r="A47" s="61" t="s">
        <v>47</v>
      </c>
      <c r="B47" s="84" t="n">
        <f aca="false">SUM(C47:H47)</f>
        <v>1001</v>
      </c>
      <c r="C47" s="84" t="s">
        <v>73</v>
      </c>
      <c r="D47" s="84" t="n">
        <v>1</v>
      </c>
      <c r="E47" s="84" t="n">
        <v>910</v>
      </c>
      <c r="F47" s="84" t="n">
        <v>15</v>
      </c>
      <c r="G47" s="84" t="n">
        <v>2</v>
      </c>
      <c r="H47" s="84" t="n">
        <v>73</v>
      </c>
      <c r="I47" s="84" t="n">
        <f aca="false">SUM(J47:L47)</f>
        <v>7</v>
      </c>
      <c r="J47" s="84" t="n">
        <v>7</v>
      </c>
      <c r="K47" s="84" t="s">
        <v>73</v>
      </c>
      <c r="L47" s="84" t="s">
        <v>73</v>
      </c>
    </row>
    <row r="48" customFormat="false" ht="12.75" hidden="false" customHeight="false" outlineLevel="0" collapsed="false">
      <c r="A48" s="61" t="s">
        <v>48</v>
      </c>
      <c r="B48" s="84" t="n">
        <f aca="false">SUM(C48:H48)</f>
        <v>565</v>
      </c>
      <c r="C48" s="84" t="s">
        <v>73</v>
      </c>
      <c r="D48" s="84" t="s">
        <v>73</v>
      </c>
      <c r="E48" s="84" t="n">
        <v>484</v>
      </c>
      <c r="F48" s="84" t="n">
        <v>16</v>
      </c>
      <c r="G48" s="84" t="n">
        <v>7</v>
      </c>
      <c r="H48" s="84" t="n">
        <v>58</v>
      </c>
      <c r="I48" s="84" t="n">
        <f aca="false">SUM(J48:L48)</f>
        <v>4</v>
      </c>
      <c r="J48" s="84" t="n">
        <v>4</v>
      </c>
      <c r="K48" s="84" t="s">
        <v>73</v>
      </c>
      <c r="L48" s="84" t="s">
        <v>73</v>
      </c>
    </row>
    <row r="49" customFormat="false" ht="12.75" hidden="false" customHeight="false" outlineLevel="0" collapsed="false">
      <c r="A49" s="61" t="s">
        <v>49</v>
      </c>
      <c r="B49" s="84" t="n">
        <f aca="false">SUM(C49:H49)</f>
        <v>1035</v>
      </c>
      <c r="C49" s="84" t="n">
        <v>1</v>
      </c>
      <c r="D49" s="84" t="s">
        <v>73</v>
      </c>
      <c r="E49" s="84" t="n">
        <v>999</v>
      </c>
      <c r="F49" s="84" t="n">
        <v>4</v>
      </c>
      <c r="G49" s="84" t="s">
        <v>73</v>
      </c>
      <c r="H49" s="84" t="n">
        <v>31</v>
      </c>
      <c r="I49" s="84" t="n">
        <f aca="false">SUM(J49:L49)</f>
        <v>43</v>
      </c>
      <c r="J49" s="84" t="n">
        <v>43</v>
      </c>
      <c r="K49" s="84" t="s">
        <v>73</v>
      </c>
      <c r="L49" s="84" t="s">
        <v>73</v>
      </c>
    </row>
    <row r="50" customFormat="false" ht="12.75" hidden="false" customHeight="false" outlineLevel="0" collapsed="false">
      <c r="A50" s="61" t="s">
        <v>50</v>
      </c>
      <c r="B50" s="84" t="n">
        <f aca="false">SUM(C50:H50)</f>
        <v>627</v>
      </c>
      <c r="C50" s="84" t="n">
        <v>1</v>
      </c>
      <c r="D50" s="84" t="n">
        <v>4</v>
      </c>
      <c r="E50" s="84" t="n">
        <v>608</v>
      </c>
      <c r="F50" s="84" t="n">
        <v>3</v>
      </c>
      <c r="G50" s="84" t="s">
        <v>73</v>
      </c>
      <c r="H50" s="84" t="n">
        <v>11</v>
      </c>
      <c r="I50" s="84" t="n">
        <f aca="false">SUM(J50:L50)</f>
        <v>353</v>
      </c>
      <c r="J50" s="84" t="n">
        <v>348</v>
      </c>
      <c r="K50" s="84" t="s">
        <v>73</v>
      </c>
      <c r="L50" s="84" t="n">
        <v>5</v>
      </c>
    </row>
    <row r="51" customFormat="false" ht="12.75" hidden="false" customHeight="false" outlineLevel="0" collapsed="false">
      <c r="A51" s="61" t="s">
        <v>51</v>
      </c>
      <c r="B51" s="84" t="n">
        <f aca="false">SUM(C51:H51)</f>
        <v>1854</v>
      </c>
      <c r="C51" s="84" t="n">
        <v>1</v>
      </c>
      <c r="D51" s="84" t="s">
        <v>73</v>
      </c>
      <c r="E51" s="84" t="n">
        <v>1600</v>
      </c>
      <c r="F51" s="84" t="n">
        <v>99</v>
      </c>
      <c r="G51" s="84" t="n">
        <v>12</v>
      </c>
      <c r="H51" s="84" t="n">
        <v>142</v>
      </c>
      <c r="I51" s="84" t="n">
        <f aca="false">SUM(J51:L51)</f>
        <v>4</v>
      </c>
      <c r="J51" s="84" t="n">
        <v>4</v>
      </c>
      <c r="K51" s="84" t="s">
        <v>73</v>
      </c>
      <c r="L51" s="84" t="s">
        <v>73</v>
      </c>
    </row>
    <row r="52" customFormat="false" ht="12.75" hidden="false" customHeight="false" outlineLevel="0" collapsed="false">
      <c r="A52" s="61" t="s">
        <v>52</v>
      </c>
      <c r="B52" s="84" t="n">
        <f aca="false">SUM(C52:H52)</f>
        <v>590</v>
      </c>
      <c r="C52" s="84" t="s">
        <v>73</v>
      </c>
      <c r="D52" s="84" t="s">
        <v>73</v>
      </c>
      <c r="E52" s="84" t="n">
        <v>499</v>
      </c>
      <c r="F52" s="84" t="n">
        <v>28</v>
      </c>
      <c r="G52" s="84" t="n">
        <v>6</v>
      </c>
      <c r="H52" s="84" t="n">
        <v>57</v>
      </c>
      <c r="I52" s="84" t="n">
        <f aca="false">SUM(J52:L52)</f>
        <v>75</v>
      </c>
      <c r="J52" s="84" t="n">
        <v>65</v>
      </c>
      <c r="K52" s="84" t="n">
        <v>10</v>
      </c>
      <c r="L52" s="84" t="s">
        <v>73</v>
      </c>
    </row>
    <row r="53" customFormat="false" ht="12.75" hidden="false" customHeight="false" outlineLevel="0" collapsed="false">
      <c r="A53" s="61" t="s">
        <v>53</v>
      </c>
      <c r="B53" s="84" t="n">
        <f aca="false">SUM(C53:H53)</f>
        <v>1803</v>
      </c>
      <c r="C53" s="84" t="s">
        <v>73</v>
      </c>
      <c r="D53" s="84" t="s">
        <v>73</v>
      </c>
      <c r="E53" s="84" t="n">
        <v>1780</v>
      </c>
      <c r="F53" s="84" t="n">
        <v>14</v>
      </c>
      <c r="G53" s="84" t="n">
        <v>4</v>
      </c>
      <c r="H53" s="84" t="n">
        <v>5</v>
      </c>
      <c r="I53" s="84" t="n">
        <f aca="false">SUM(J53:L53)</f>
        <v>0</v>
      </c>
      <c r="J53" s="84" t="s">
        <v>73</v>
      </c>
      <c r="K53" s="84" t="s">
        <v>73</v>
      </c>
      <c r="L53" s="84" t="s">
        <v>73</v>
      </c>
    </row>
    <row r="54" customFormat="false" ht="12.75" hidden="false" customHeight="false" outlineLevel="0" collapsed="false">
      <c r="A54" s="61" t="s">
        <v>54</v>
      </c>
      <c r="B54" s="84" t="n">
        <f aca="false">SUM(C54:H54)</f>
        <v>1752</v>
      </c>
      <c r="C54" s="84" t="n">
        <v>3</v>
      </c>
      <c r="D54" s="84" t="s">
        <v>73</v>
      </c>
      <c r="E54" s="84" t="n">
        <v>1506</v>
      </c>
      <c r="F54" s="84" t="n">
        <v>68</v>
      </c>
      <c r="G54" s="84" t="s">
        <v>73</v>
      </c>
      <c r="H54" s="84" t="n">
        <v>175</v>
      </c>
      <c r="I54" s="84" t="n">
        <f aca="false">SUM(J54:L54)</f>
        <v>2</v>
      </c>
      <c r="J54" s="84" t="n">
        <v>1</v>
      </c>
      <c r="K54" s="84" t="n">
        <v>1</v>
      </c>
      <c r="L54" s="84" t="s">
        <v>73</v>
      </c>
    </row>
    <row r="55" customFormat="false" ht="12.75" hidden="false" customHeight="false" outlineLevel="0" collapsed="false">
      <c r="A55" s="61" t="s">
        <v>55</v>
      </c>
      <c r="B55" s="84" t="n">
        <f aca="false">SUM(C55:H55)</f>
        <v>475</v>
      </c>
      <c r="C55" s="84" t="s">
        <v>73</v>
      </c>
      <c r="D55" s="84" t="s">
        <v>73</v>
      </c>
      <c r="E55" s="84" t="n">
        <v>463</v>
      </c>
      <c r="F55" s="84" t="n">
        <v>5</v>
      </c>
      <c r="G55" s="84" t="n">
        <v>1</v>
      </c>
      <c r="H55" s="84" t="n">
        <v>6</v>
      </c>
      <c r="I55" s="84" t="n">
        <f aca="false">SUM(J55:L55)</f>
        <v>9</v>
      </c>
      <c r="J55" s="84" t="n">
        <v>9</v>
      </c>
      <c r="K55" s="84" t="s">
        <v>73</v>
      </c>
      <c r="L55" s="84" t="s">
        <v>73</v>
      </c>
    </row>
    <row r="56" customFormat="false" ht="12.75" hidden="false" customHeight="false" outlineLevel="0" collapsed="false">
      <c r="A56" s="61" t="s">
        <v>56</v>
      </c>
      <c r="B56" s="84" t="n">
        <f aca="false">SUM(C56:H56)</f>
        <v>1108</v>
      </c>
      <c r="C56" s="84" t="s">
        <v>73</v>
      </c>
      <c r="D56" s="84" t="s">
        <v>73</v>
      </c>
      <c r="E56" s="84" t="n">
        <v>984</v>
      </c>
      <c r="F56" s="84" t="n">
        <v>19</v>
      </c>
      <c r="G56" s="84" t="n">
        <v>11</v>
      </c>
      <c r="H56" s="84" t="n">
        <v>94</v>
      </c>
      <c r="I56" s="84" t="n">
        <f aca="false">SUM(J56:L56)</f>
        <v>4</v>
      </c>
      <c r="J56" s="84" t="n">
        <v>4</v>
      </c>
      <c r="K56" s="84" t="s">
        <v>73</v>
      </c>
      <c r="L56" s="84" t="s">
        <v>73</v>
      </c>
    </row>
    <row r="57" customFormat="false" ht="12.75" hidden="false" customHeight="false" outlineLevel="0" collapsed="false">
      <c r="B57" s="0" t="str">
        <f aca="false">IF(ISNUMBER(B7),IF(B7=SUM(B8:B56),"p","f"),"-")</f>
        <v>p</v>
      </c>
      <c r="C57" s="0" t="str">
        <f aca="false">IF(ISNUMBER(C7),IF(C7=SUM(C8:C56),"p","f"),"-")</f>
        <v>p</v>
      </c>
      <c r="D57" s="0" t="str">
        <f aca="false">IF(ISNUMBER(D7),IF(D7=SUM(D8:D56),"p","f"),"-")</f>
        <v>p</v>
      </c>
      <c r="E57" s="0" t="str">
        <f aca="false">IF(ISNUMBER(E7),IF(E7=SUM(E8:E56),"p","f"),"-")</f>
        <v>p</v>
      </c>
      <c r="F57" s="0" t="str">
        <f aca="false">IF(ISNUMBER(F7),IF(F7=SUM(F8:F56),"p","f"),"-")</f>
        <v>p</v>
      </c>
      <c r="G57" s="0" t="str">
        <f aca="false">IF(ISNUMBER(G7),IF(G7=SUM(G8:G56),"p","f"),"-")</f>
        <v>p</v>
      </c>
      <c r="H57" s="0" t="str">
        <f aca="false">IF(ISNUMBER(H7),IF(H7=SUM(H8:H56),"p","f"),"-")</f>
        <v>p</v>
      </c>
      <c r="I57" s="0" t="str">
        <f aca="false">IF(ISNUMBER(I7),IF(I7=SUM(I8:I56),"p","f"),"-")</f>
        <v>p</v>
      </c>
      <c r="J57" s="0" t="str">
        <f aca="false">IF(ISNUMBER(J7),IF(J7=SUM(J8:J56),"p","f"),"-")</f>
        <v>p</v>
      </c>
      <c r="K57" s="0" t="str">
        <f aca="false">IF(ISNUMBER(K7),IF(K7=SUM(K8:K56),"p","f"),"-")</f>
        <v>p</v>
      </c>
      <c r="L57" s="0" t="str">
        <f aca="false">IF(ISNUMBER(L7),IF(L7=SUM(L8:L56),"p","f"),"-")</f>
        <v>p</v>
      </c>
    </row>
    <row r="58" customFormat="false" ht="12.75" hidden="false" customHeight="false" outlineLevel="0" collapsed="false">
      <c r="A58" s="40" t="s">
        <v>349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</row>
  </sheetData>
  <mergeCells count="6">
    <mergeCell ref="A1:L1"/>
    <mergeCell ref="A4:A6"/>
    <mergeCell ref="B4:L4"/>
    <mergeCell ref="B5:H5"/>
    <mergeCell ref="I5:L5"/>
    <mergeCell ref="A58:L5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31" activeCellId="0" sqref="D31"/>
    </sheetView>
  </sheetViews>
  <sheetFormatPr defaultRowHeight="12.75" zeroHeight="false" outlineLevelRow="0" outlineLevelCol="0"/>
  <cols>
    <col collapsed="false" customWidth="true" hidden="false" outlineLevel="0" max="1" min="1" style="0" width="17.54"/>
    <col collapsed="false" customWidth="true" hidden="false" outlineLevel="0" max="2" min="2" style="0" width="12.83"/>
    <col collapsed="false" customWidth="true" hidden="false" outlineLevel="0" max="3" min="3" style="0" width="8.69"/>
    <col collapsed="false" customWidth="true" hidden="false" outlineLevel="0" max="4" min="4" style="0" width="13.4"/>
    <col collapsed="false" customWidth="true" hidden="false" outlineLevel="0" max="5" min="5" style="0" width="11.84"/>
    <col collapsed="false" customWidth="true" hidden="false" outlineLevel="0" max="6" min="6" style="0" width="13.69"/>
    <col collapsed="false" customWidth="true" hidden="false" outlineLevel="0" max="7" min="7" style="0" width="17.83"/>
    <col collapsed="false" customWidth="true" hidden="false" outlineLevel="0" max="1025" min="8" style="0" width="8.69"/>
  </cols>
  <sheetData>
    <row r="1" customFormat="false" ht="12.75" hidden="false" customHeight="true" outlineLevel="0" collapsed="false">
      <c r="A1" s="96" t="s">
        <v>364</v>
      </c>
      <c r="B1" s="96"/>
      <c r="C1" s="96"/>
      <c r="D1" s="96"/>
      <c r="E1" s="96"/>
      <c r="F1" s="96"/>
      <c r="G1" s="96"/>
    </row>
    <row r="3" customFormat="false" ht="12.75" hidden="false" customHeight="false" outlineLevel="0" collapsed="false">
      <c r="A3" s="19"/>
    </row>
    <row r="4" customFormat="false" ht="12.75" hidden="false" customHeight="false" outlineLevel="0" collapsed="false">
      <c r="A4" s="19"/>
    </row>
    <row r="5" customFormat="false" ht="55.5" hidden="false" customHeight="true" outlineLevel="0" collapsed="false">
      <c r="A5" s="23" t="s">
        <v>2</v>
      </c>
      <c r="B5" s="85" t="s">
        <v>365</v>
      </c>
      <c r="C5" s="85" t="s">
        <v>366</v>
      </c>
      <c r="D5" s="85"/>
      <c r="E5" s="85"/>
      <c r="F5" s="85"/>
      <c r="G5" s="57" t="s">
        <v>367</v>
      </c>
    </row>
    <row r="6" customFormat="false" ht="57.75" hidden="false" customHeight="true" outlineLevel="0" collapsed="false">
      <c r="A6" s="23"/>
      <c r="B6" s="85"/>
      <c r="C6" s="85" t="s">
        <v>368</v>
      </c>
      <c r="D6" s="85" t="s">
        <v>369</v>
      </c>
      <c r="E6" s="85" t="s">
        <v>370</v>
      </c>
      <c r="F6" s="85" t="s">
        <v>371</v>
      </c>
      <c r="G6" s="57"/>
    </row>
    <row r="7" customFormat="false" ht="12.75" hidden="false" customHeight="false" outlineLevel="0" collapsed="false">
      <c r="A7" s="129" t="s">
        <v>70</v>
      </c>
      <c r="B7" s="137" t="n">
        <v>94.3</v>
      </c>
      <c r="C7" s="137" t="n">
        <v>95</v>
      </c>
      <c r="D7" s="137" t="n">
        <v>94.5</v>
      </c>
      <c r="E7" s="137" t="n">
        <v>94.9</v>
      </c>
      <c r="F7" s="137" t="n">
        <v>77.1</v>
      </c>
      <c r="G7" s="137" t="n">
        <v>90.8</v>
      </c>
      <c r="I7" s="138"/>
    </row>
    <row r="8" customFormat="false" ht="12.75" hidden="false" customHeight="false" outlineLevel="0" collapsed="false">
      <c r="A8" s="61" t="s">
        <v>8</v>
      </c>
      <c r="B8" s="137" t="n">
        <v>98.2</v>
      </c>
      <c r="C8" s="137" t="n">
        <v>96.4</v>
      </c>
      <c r="D8" s="137" t="n">
        <v>95.3</v>
      </c>
      <c r="E8" s="137" t="n">
        <v>96.4</v>
      </c>
      <c r="F8" s="137" t="n">
        <v>73.8</v>
      </c>
      <c r="G8" s="137" t="n">
        <v>84.3</v>
      </c>
    </row>
    <row r="9" customFormat="false" ht="12.75" hidden="false" customHeight="false" outlineLevel="0" collapsed="false">
      <c r="A9" s="61" t="s">
        <v>9</v>
      </c>
      <c r="B9" s="137" t="n">
        <v>93.7</v>
      </c>
      <c r="C9" s="137" t="n">
        <v>94.5</v>
      </c>
      <c r="D9" s="137" t="n">
        <v>93.5</v>
      </c>
      <c r="E9" s="137" t="n">
        <v>94.4</v>
      </c>
      <c r="F9" s="137" t="n">
        <v>79.8</v>
      </c>
      <c r="G9" s="137" t="n">
        <v>88.5</v>
      </c>
    </row>
    <row r="10" customFormat="false" ht="12.75" hidden="false" customHeight="false" outlineLevel="0" collapsed="false">
      <c r="A10" s="61" t="s">
        <v>10</v>
      </c>
      <c r="B10" s="137" t="n">
        <v>96.3</v>
      </c>
      <c r="C10" s="137" t="n">
        <v>94.5</v>
      </c>
      <c r="D10" s="137" t="n">
        <v>94.2</v>
      </c>
      <c r="E10" s="137" t="n">
        <v>94.2</v>
      </c>
      <c r="F10" s="137" t="n">
        <v>77.1</v>
      </c>
      <c r="G10" s="137" t="n">
        <v>96.9</v>
      </c>
    </row>
    <row r="11" customFormat="false" ht="12.75" hidden="false" customHeight="false" outlineLevel="0" collapsed="false">
      <c r="A11" s="61" t="s">
        <v>11</v>
      </c>
      <c r="B11" s="137" t="n">
        <v>96.9</v>
      </c>
      <c r="C11" s="137" t="n">
        <v>98.2</v>
      </c>
      <c r="D11" s="137" t="n">
        <v>97.9</v>
      </c>
      <c r="E11" s="137" t="n">
        <v>97.9</v>
      </c>
      <c r="F11" s="137" t="n">
        <v>86.8</v>
      </c>
      <c r="G11" s="137" t="n">
        <v>96.2</v>
      </c>
    </row>
    <row r="12" customFormat="false" ht="12.75" hidden="false" customHeight="false" outlineLevel="0" collapsed="false">
      <c r="A12" s="61" t="s">
        <v>12</v>
      </c>
      <c r="B12" s="137" t="n">
        <v>96.6</v>
      </c>
      <c r="C12" s="137" t="n">
        <v>98</v>
      </c>
      <c r="D12" s="137" t="n">
        <v>97.7</v>
      </c>
      <c r="E12" s="137" t="n">
        <v>98</v>
      </c>
      <c r="F12" s="137" t="n">
        <v>80.9</v>
      </c>
      <c r="G12" s="137" t="n">
        <v>87.9</v>
      </c>
    </row>
    <row r="13" customFormat="false" ht="12.75" hidden="false" customHeight="false" outlineLevel="0" collapsed="false">
      <c r="A13" s="61" t="s">
        <v>13</v>
      </c>
      <c r="B13" s="137" t="n">
        <v>92.2</v>
      </c>
      <c r="C13" s="137" t="n">
        <v>96.1</v>
      </c>
      <c r="D13" s="137" t="n">
        <v>95.9</v>
      </c>
      <c r="E13" s="137" t="n">
        <v>96.2</v>
      </c>
      <c r="F13" s="137" t="n">
        <v>82</v>
      </c>
      <c r="G13" s="137" t="n">
        <v>98.7</v>
      </c>
    </row>
    <row r="14" customFormat="false" ht="12.75" hidden="false" customHeight="false" outlineLevel="0" collapsed="false">
      <c r="A14" s="61" t="s">
        <v>14</v>
      </c>
      <c r="B14" s="137" t="n">
        <v>91.8</v>
      </c>
      <c r="C14" s="137" t="n">
        <v>96.3</v>
      </c>
      <c r="D14" s="137" t="n">
        <v>96</v>
      </c>
      <c r="E14" s="137" t="n">
        <v>96.2</v>
      </c>
      <c r="F14" s="137" t="n">
        <v>82.1</v>
      </c>
      <c r="G14" s="137" t="n">
        <v>97.9</v>
      </c>
    </row>
    <row r="15" customFormat="false" ht="12.75" hidden="false" customHeight="false" outlineLevel="0" collapsed="false">
      <c r="A15" s="61" t="s">
        <v>15</v>
      </c>
      <c r="B15" s="137" t="n">
        <v>94.8</v>
      </c>
      <c r="C15" s="137" t="n">
        <v>96.1</v>
      </c>
      <c r="D15" s="137" t="n">
        <v>95.5</v>
      </c>
      <c r="E15" s="137" t="n">
        <v>96.1</v>
      </c>
      <c r="F15" s="137" t="n">
        <v>75.3</v>
      </c>
      <c r="G15" s="137" t="n">
        <v>96.3</v>
      </c>
    </row>
    <row r="16" customFormat="false" ht="12.75" hidden="false" customHeight="false" outlineLevel="0" collapsed="false">
      <c r="A16" s="61" t="s">
        <v>16</v>
      </c>
      <c r="B16" s="137" t="n">
        <v>92.5</v>
      </c>
      <c r="C16" s="137" t="n">
        <v>95.7</v>
      </c>
      <c r="D16" s="137" t="n">
        <v>95.3</v>
      </c>
      <c r="E16" s="137" t="n">
        <v>95.7</v>
      </c>
      <c r="F16" s="137" t="n">
        <v>76.5</v>
      </c>
      <c r="G16" s="137" t="n">
        <v>91.4</v>
      </c>
    </row>
    <row r="17" customFormat="false" ht="12.75" hidden="false" customHeight="false" outlineLevel="0" collapsed="false">
      <c r="A17" s="61" t="s">
        <v>17</v>
      </c>
      <c r="B17" s="137" t="n">
        <v>96.8</v>
      </c>
      <c r="C17" s="137" t="n">
        <v>94.9</v>
      </c>
      <c r="D17" s="137" t="n">
        <v>94.6</v>
      </c>
      <c r="E17" s="137" t="n">
        <v>94.9</v>
      </c>
      <c r="F17" s="137" t="n">
        <v>79</v>
      </c>
      <c r="G17" s="137" t="n">
        <v>91.1</v>
      </c>
    </row>
    <row r="18" customFormat="false" ht="12.75" hidden="false" customHeight="false" outlineLevel="0" collapsed="false">
      <c r="A18" s="61" t="s">
        <v>18</v>
      </c>
      <c r="B18" s="137" t="n">
        <v>93</v>
      </c>
      <c r="C18" s="137" t="n">
        <v>92.3</v>
      </c>
      <c r="D18" s="137" t="n">
        <v>92</v>
      </c>
      <c r="E18" s="137" t="n">
        <v>92.3</v>
      </c>
      <c r="F18" s="137" t="n">
        <v>70.6</v>
      </c>
      <c r="G18" s="137" t="n">
        <v>86.9</v>
      </c>
    </row>
    <row r="19" customFormat="false" ht="12.75" hidden="false" customHeight="false" outlineLevel="0" collapsed="false">
      <c r="A19" s="61" t="s">
        <v>19</v>
      </c>
      <c r="B19" s="137" t="n">
        <v>88.3</v>
      </c>
      <c r="C19" s="137" t="n">
        <v>93.2</v>
      </c>
      <c r="D19" s="137" t="n">
        <v>92.7</v>
      </c>
      <c r="E19" s="137" t="n">
        <v>93.2</v>
      </c>
      <c r="F19" s="137" t="n">
        <v>66.9</v>
      </c>
      <c r="G19" s="137" t="n">
        <v>86.1</v>
      </c>
    </row>
    <row r="20" customFormat="false" ht="12.75" hidden="false" customHeight="false" outlineLevel="0" collapsed="false">
      <c r="A20" s="61" t="s">
        <v>20</v>
      </c>
      <c r="B20" s="137" t="n">
        <v>95.5</v>
      </c>
      <c r="C20" s="137" t="n">
        <v>98.2</v>
      </c>
      <c r="D20" s="137" t="n">
        <v>98</v>
      </c>
      <c r="E20" s="137" t="n">
        <v>98.2</v>
      </c>
      <c r="F20" s="137" t="n">
        <v>85.9</v>
      </c>
      <c r="G20" s="137" t="n">
        <v>98</v>
      </c>
    </row>
    <row r="21" customFormat="false" ht="12.75" hidden="false" customHeight="false" outlineLevel="0" collapsed="false">
      <c r="A21" s="61" t="s">
        <v>21</v>
      </c>
      <c r="B21" s="137" t="n">
        <v>94.7</v>
      </c>
      <c r="C21" s="137" t="n">
        <v>92.8</v>
      </c>
      <c r="D21" s="137" t="n">
        <v>92.3</v>
      </c>
      <c r="E21" s="137" t="n">
        <v>92.6</v>
      </c>
      <c r="F21" s="137" t="n">
        <v>69.9</v>
      </c>
      <c r="G21" s="137" t="n">
        <v>78</v>
      </c>
    </row>
    <row r="22" customFormat="false" ht="12.75" hidden="false" customHeight="false" outlineLevel="0" collapsed="false">
      <c r="A22" s="61" t="s">
        <v>22</v>
      </c>
      <c r="B22" s="137" t="n">
        <v>91.7</v>
      </c>
      <c r="C22" s="137" t="n">
        <v>93.6</v>
      </c>
      <c r="D22" s="137" t="n">
        <v>93.1</v>
      </c>
      <c r="E22" s="137" t="n">
        <v>93.6</v>
      </c>
      <c r="F22" s="137" t="n">
        <v>71.7</v>
      </c>
      <c r="G22" s="137" t="n">
        <v>93.4</v>
      </c>
    </row>
    <row r="23" customFormat="false" ht="12.75" hidden="false" customHeight="false" outlineLevel="0" collapsed="false">
      <c r="A23" s="61" t="s">
        <v>23</v>
      </c>
      <c r="B23" s="137" t="n">
        <v>92.4</v>
      </c>
      <c r="C23" s="137" t="n">
        <v>98.8</v>
      </c>
      <c r="D23" s="137" t="n">
        <v>98.7</v>
      </c>
      <c r="E23" s="137" t="n">
        <v>98.7</v>
      </c>
      <c r="F23" s="137" t="n">
        <v>78.9</v>
      </c>
      <c r="G23" s="137" t="n">
        <v>93.5</v>
      </c>
    </row>
    <row r="24" customFormat="false" ht="12.75" hidden="false" customHeight="false" outlineLevel="0" collapsed="false">
      <c r="A24" s="61" t="s">
        <v>24</v>
      </c>
      <c r="B24" s="137" t="n">
        <v>95.3</v>
      </c>
      <c r="C24" s="137" t="n">
        <v>99.2</v>
      </c>
      <c r="D24" s="137" t="n">
        <v>98.9</v>
      </c>
      <c r="E24" s="137" t="n">
        <v>99.2</v>
      </c>
      <c r="F24" s="137" t="n">
        <v>89.7</v>
      </c>
      <c r="G24" s="137" t="n">
        <v>98.9</v>
      </c>
    </row>
    <row r="25" customFormat="false" ht="12.75" hidden="false" customHeight="false" outlineLevel="0" collapsed="false">
      <c r="A25" s="61" t="s">
        <v>25</v>
      </c>
      <c r="B25" s="137" t="n">
        <v>86.2</v>
      </c>
      <c r="C25" s="137" t="n">
        <v>79.6</v>
      </c>
      <c r="D25" s="137" t="n">
        <v>79.1</v>
      </c>
      <c r="E25" s="137" t="n">
        <v>78.5</v>
      </c>
      <c r="F25" s="137" t="n">
        <v>52.6</v>
      </c>
      <c r="G25" s="137" t="n">
        <v>83.4</v>
      </c>
    </row>
    <row r="26" customFormat="false" ht="12.75" hidden="false" customHeight="false" outlineLevel="0" collapsed="false">
      <c r="A26" s="61" t="s">
        <v>26</v>
      </c>
      <c r="B26" s="137" t="n">
        <v>93.7</v>
      </c>
      <c r="C26" s="137" t="n">
        <v>93.6</v>
      </c>
      <c r="D26" s="137" t="n">
        <v>93.1</v>
      </c>
      <c r="E26" s="137" t="n">
        <v>93.5</v>
      </c>
      <c r="F26" s="137" t="n">
        <v>76.6</v>
      </c>
      <c r="G26" s="137" t="n">
        <v>95.8</v>
      </c>
    </row>
    <row r="27" customFormat="false" ht="12.75" hidden="false" customHeight="false" outlineLevel="0" collapsed="false">
      <c r="A27" s="61" t="s">
        <v>27</v>
      </c>
      <c r="B27" s="137" t="n">
        <v>94.1</v>
      </c>
      <c r="C27" s="137" t="n">
        <v>96.4</v>
      </c>
      <c r="D27" s="137" t="n">
        <v>96.1</v>
      </c>
      <c r="E27" s="137" t="n">
        <v>96.4</v>
      </c>
      <c r="F27" s="137" t="n">
        <v>84</v>
      </c>
      <c r="G27" s="137" t="n">
        <v>98.1</v>
      </c>
    </row>
    <row r="28" customFormat="false" ht="12.75" hidden="false" customHeight="false" outlineLevel="0" collapsed="false">
      <c r="A28" s="61" t="s">
        <v>28</v>
      </c>
      <c r="B28" s="137" t="n">
        <v>95.8</v>
      </c>
      <c r="C28" s="137" t="n">
        <v>96.1</v>
      </c>
      <c r="D28" s="137" t="n">
        <v>95.9</v>
      </c>
      <c r="E28" s="137" t="n">
        <v>96.1</v>
      </c>
      <c r="F28" s="137" t="n">
        <v>73.9</v>
      </c>
      <c r="G28" s="137" t="n">
        <v>94.1</v>
      </c>
    </row>
    <row r="29" customFormat="false" ht="12.75" hidden="false" customHeight="false" outlineLevel="0" collapsed="false">
      <c r="A29" s="61" t="s">
        <v>29</v>
      </c>
      <c r="B29" s="137" t="n">
        <v>94.7</v>
      </c>
      <c r="C29" s="137" t="n">
        <v>97.3</v>
      </c>
      <c r="D29" s="137" t="n">
        <v>97.2</v>
      </c>
      <c r="E29" s="137" t="n">
        <v>97.3</v>
      </c>
      <c r="F29" s="137" t="n">
        <v>86.9</v>
      </c>
      <c r="G29" s="137" t="n">
        <v>98.5</v>
      </c>
    </row>
    <row r="30" customFormat="false" ht="12.75" hidden="false" customHeight="false" outlineLevel="0" collapsed="false">
      <c r="A30" s="61" t="s">
        <v>30</v>
      </c>
      <c r="B30" s="137" t="n">
        <v>92.7</v>
      </c>
      <c r="C30" s="137" t="n">
        <v>92.2</v>
      </c>
      <c r="D30" s="137" t="n">
        <v>91.5</v>
      </c>
      <c r="E30" s="137" t="n">
        <v>92.2</v>
      </c>
      <c r="F30" s="137" t="n">
        <v>73.7</v>
      </c>
      <c r="G30" s="137" t="n">
        <v>92.3</v>
      </c>
    </row>
    <row r="31" customFormat="false" ht="12.75" hidden="false" customHeight="false" outlineLevel="0" collapsed="false">
      <c r="A31" s="61" t="s">
        <v>31</v>
      </c>
      <c r="B31" s="137" t="n">
        <v>91.9</v>
      </c>
      <c r="C31" s="137" t="n">
        <v>97.2</v>
      </c>
      <c r="D31" s="137" t="n">
        <v>97</v>
      </c>
      <c r="E31" s="137" t="n">
        <v>97.1</v>
      </c>
      <c r="F31" s="137" t="n">
        <v>80.4</v>
      </c>
      <c r="G31" s="137" t="n">
        <v>95.7</v>
      </c>
    </row>
    <row r="32" customFormat="false" ht="12.75" hidden="false" customHeight="false" outlineLevel="0" collapsed="false">
      <c r="A32" s="61" t="s">
        <v>32</v>
      </c>
      <c r="B32" s="137" t="n">
        <v>91.9</v>
      </c>
      <c r="C32" s="137" t="n">
        <v>90.2</v>
      </c>
      <c r="D32" s="137" t="n">
        <v>90.1</v>
      </c>
      <c r="E32" s="137" t="n">
        <v>89.8</v>
      </c>
      <c r="F32" s="137" t="n">
        <v>68.8</v>
      </c>
      <c r="G32" s="137" t="n">
        <v>90.5</v>
      </c>
    </row>
    <row r="33" customFormat="false" ht="12.75" hidden="false" customHeight="false" outlineLevel="0" collapsed="false">
      <c r="A33" s="61" t="s">
        <v>33</v>
      </c>
      <c r="B33" s="137" t="n">
        <v>94.4</v>
      </c>
      <c r="C33" s="137" t="n">
        <v>99.7</v>
      </c>
      <c r="D33" s="137" t="n">
        <v>99.7</v>
      </c>
      <c r="E33" s="137" t="n">
        <v>99.7</v>
      </c>
      <c r="F33" s="137" t="n">
        <v>96.3</v>
      </c>
      <c r="G33" s="137" t="n">
        <v>97.9</v>
      </c>
    </row>
    <row r="34" customFormat="false" ht="12.75" hidden="false" customHeight="false" outlineLevel="0" collapsed="false">
      <c r="A34" s="61" t="s">
        <v>34</v>
      </c>
      <c r="B34" s="137" t="n">
        <v>94.1</v>
      </c>
      <c r="C34" s="137" t="n">
        <v>97.4</v>
      </c>
      <c r="D34" s="137" t="n">
        <v>96.7</v>
      </c>
      <c r="E34" s="137" t="n">
        <v>97.1</v>
      </c>
      <c r="F34" s="137" t="n">
        <v>78.4</v>
      </c>
      <c r="G34" s="137" t="n">
        <v>92.2</v>
      </c>
    </row>
    <row r="35" customFormat="false" ht="12.75" hidden="false" customHeight="false" outlineLevel="0" collapsed="false">
      <c r="A35" s="61" t="s">
        <v>35</v>
      </c>
      <c r="B35" s="137" t="n">
        <v>93.4</v>
      </c>
      <c r="C35" s="137" t="n">
        <v>94.7</v>
      </c>
      <c r="D35" s="137" t="n">
        <v>94.2</v>
      </c>
      <c r="E35" s="137" t="n">
        <v>94.7</v>
      </c>
      <c r="F35" s="137" t="n">
        <v>74.4</v>
      </c>
      <c r="G35" s="137" t="n">
        <v>89.4</v>
      </c>
    </row>
    <row r="36" customFormat="false" ht="12.75" hidden="false" customHeight="false" outlineLevel="0" collapsed="false">
      <c r="A36" s="61" t="s">
        <v>36</v>
      </c>
      <c r="B36" s="137" t="n">
        <v>93.7</v>
      </c>
      <c r="C36" s="137" t="n">
        <v>98.1</v>
      </c>
      <c r="D36" s="137" t="n">
        <v>96.5</v>
      </c>
      <c r="E36" s="137" t="n">
        <v>98.1</v>
      </c>
      <c r="F36" s="137" t="n">
        <v>77.4</v>
      </c>
      <c r="G36" s="137" t="n">
        <v>94.8</v>
      </c>
    </row>
    <row r="37" customFormat="false" ht="12.75" hidden="false" customHeight="false" outlineLevel="0" collapsed="false">
      <c r="A37" s="61" t="s">
        <v>37</v>
      </c>
      <c r="B37" s="137" t="n">
        <v>96</v>
      </c>
      <c r="C37" s="137" t="n">
        <v>97.8</v>
      </c>
      <c r="D37" s="137" t="n">
        <v>97.3</v>
      </c>
      <c r="E37" s="137" t="n">
        <v>97.7</v>
      </c>
      <c r="F37" s="137" t="n">
        <v>88.7</v>
      </c>
      <c r="G37" s="137" t="n">
        <v>97.3</v>
      </c>
    </row>
    <row r="38" customFormat="false" ht="12.75" hidden="false" customHeight="false" outlineLevel="0" collapsed="false">
      <c r="A38" s="61" t="s">
        <v>38</v>
      </c>
      <c r="B38" s="137" t="n">
        <v>92.3</v>
      </c>
      <c r="C38" s="137" t="n">
        <v>95.8</v>
      </c>
      <c r="D38" s="137" t="n">
        <v>95.3</v>
      </c>
      <c r="E38" s="137" t="n">
        <v>95.7</v>
      </c>
      <c r="F38" s="137" t="n">
        <v>84.1</v>
      </c>
      <c r="G38" s="137" t="n">
        <v>90.8</v>
      </c>
    </row>
    <row r="39" customFormat="false" ht="12.75" hidden="false" customHeight="false" outlineLevel="0" collapsed="false">
      <c r="A39" s="61" t="s">
        <v>39</v>
      </c>
      <c r="B39" s="137" t="n">
        <v>98.8</v>
      </c>
      <c r="C39" s="137" t="n">
        <v>94.3</v>
      </c>
      <c r="D39" s="137" t="n">
        <v>93.7</v>
      </c>
      <c r="E39" s="137" t="n">
        <v>94.1</v>
      </c>
      <c r="F39" s="137" t="n">
        <v>69</v>
      </c>
      <c r="G39" s="137" t="n">
        <v>97.9</v>
      </c>
    </row>
    <row r="40" customFormat="false" ht="12.75" hidden="false" customHeight="false" outlineLevel="0" collapsed="false">
      <c r="A40" s="61" t="s">
        <v>40</v>
      </c>
      <c r="B40" s="137" t="n">
        <v>92.2</v>
      </c>
      <c r="C40" s="137" t="n">
        <v>93.6</v>
      </c>
      <c r="D40" s="137" t="n">
        <v>92.8</v>
      </c>
      <c r="E40" s="137" t="n">
        <v>93.6</v>
      </c>
      <c r="F40" s="137" t="n">
        <v>78</v>
      </c>
      <c r="G40" s="137" t="n">
        <v>74.8</v>
      </c>
    </row>
    <row r="41" customFormat="false" ht="12.75" hidden="false" customHeight="false" outlineLevel="0" collapsed="false">
      <c r="A41" s="61" t="s">
        <v>41</v>
      </c>
      <c r="B41" s="137" t="n">
        <v>97.7</v>
      </c>
      <c r="C41" s="137" t="n">
        <v>95.9</v>
      </c>
      <c r="D41" s="137" t="n">
        <v>95.8</v>
      </c>
      <c r="E41" s="137" t="n">
        <v>95.9</v>
      </c>
      <c r="F41" s="137" t="n">
        <v>74.9</v>
      </c>
      <c r="G41" s="137" t="n">
        <v>85.4</v>
      </c>
    </row>
    <row r="42" customFormat="false" ht="12.75" hidden="false" customHeight="false" outlineLevel="0" collapsed="false">
      <c r="A42" s="61" t="s">
        <v>42</v>
      </c>
      <c r="B42" s="137" t="n">
        <v>96</v>
      </c>
      <c r="C42" s="137" t="n">
        <v>90.5</v>
      </c>
      <c r="D42" s="137" t="n">
        <v>89.9</v>
      </c>
      <c r="E42" s="137" t="n">
        <v>90.5</v>
      </c>
      <c r="F42" s="137" t="n">
        <v>74.9</v>
      </c>
      <c r="G42" s="137" t="n">
        <v>90</v>
      </c>
    </row>
    <row r="43" customFormat="false" ht="12.75" hidden="false" customHeight="false" outlineLevel="0" collapsed="false">
      <c r="A43" s="61" t="s">
        <v>43</v>
      </c>
      <c r="B43" s="137" t="n">
        <v>94.3</v>
      </c>
      <c r="C43" s="137" t="n">
        <v>92.3</v>
      </c>
      <c r="D43" s="137" t="n">
        <v>91.1</v>
      </c>
      <c r="E43" s="137" t="n">
        <v>92.3</v>
      </c>
      <c r="F43" s="137" t="n">
        <v>72.9</v>
      </c>
      <c r="G43" s="137" t="n">
        <v>93.8</v>
      </c>
    </row>
    <row r="44" customFormat="false" ht="12.75" hidden="false" customHeight="false" outlineLevel="0" collapsed="false">
      <c r="A44" s="61" t="s">
        <v>44</v>
      </c>
      <c r="B44" s="137" t="n">
        <v>92.1</v>
      </c>
      <c r="C44" s="137" t="n">
        <v>96.8</v>
      </c>
      <c r="D44" s="137" t="n">
        <v>96.4</v>
      </c>
      <c r="E44" s="137" t="n">
        <v>96.7</v>
      </c>
      <c r="F44" s="137" t="n">
        <v>79.6</v>
      </c>
      <c r="G44" s="137" t="n">
        <v>91.6</v>
      </c>
    </row>
    <row r="45" customFormat="false" ht="12.75" hidden="false" customHeight="false" outlineLevel="0" collapsed="false">
      <c r="A45" s="61" t="s">
        <v>45</v>
      </c>
      <c r="B45" s="137" t="n">
        <v>93.5</v>
      </c>
      <c r="C45" s="137" t="n">
        <v>95.5</v>
      </c>
      <c r="D45" s="137" t="n">
        <v>95.4</v>
      </c>
      <c r="E45" s="137" t="n">
        <v>95.5</v>
      </c>
      <c r="F45" s="137" t="n">
        <v>81.1</v>
      </c>
      <c r="G45" s="137" t="n">
        <v>80.2</v>
      </c>
    </row>
    <row r="46" customFormat="false" ht="12.75" hidden="false" customHeight="false" outlineLevel="0" collapsed="false">
      <c r="A46" s="61" t="s">
        <v>46</v>
      </c>
      <c r="B46" s="137" t="n">
        <v>91.8</v>
      </c>
      <c r="C46" s="137" t="n">
        <v>97.2</v>
      </c>
      <c r="D46" s="137" t="n">
        <v>96.7</v>
      </c>
      <c r="E46" s="137" t="n">
        <v>97.2</v>
      </c>
      <c r="F46" s="137" t="n">
        <v>84.1</v>
      </c>
      <c r="G46" s="137" t="n">
        <v>94.8</v>
      </c>
    </row>
    <row r="47" customFormat="false" ht="12.75" hidden="false" customHeight="false" outlineLevel="0" collapsed="false">
      <c r="A47" s="61" t="s">
        <v>47</v>
      </c>
      <c r="B47" s="137" t="n">
        <v>93.3</v>
      </c>
      <c r="C47" s="137" t="n">
        <v>95.3</v>
      </c>
      <c r="D47" s="137" t="n">
        <v>95.2</v>
      </c>
      <c r="E47" s="137" t="n">
        <v>95.3</v>
      </c>
      <c r="F47" s="137" t="n">
        <v>79.1</v>
      </c>
      <c r="G47" s="137" t="n">
        <v>94.8</v>
      </c>
    </row>
    <row r="48" customFormat="false" ht="12.75" hidden="false" customHeight="false" outlineLevel="0" collapsed="false">
      <c r="A48" s="61" t="s">
        <v>48</v>
      </c>
      <c r="B48" s="137" t="n">
        <v>97.6</v>
      </c>
      <c r="C48" s="137" t="n">
        <v>96.9</v>
      </c>
      <c r="D48" s="137" t="n">
        <v>96.4</v>
      </c>
      <c r="E48" s="137" t="n">
        <v>96.9</v>
      </c>
      <c r="F48" s="137" t="n">
        <v>73.2</v>
      </c>
      <c r="G48" s="137" t="n">
        <v>96.5</v>
      </c>
    </row>
    <row r="49" customFormat="false" ht="12.75" hidden="false" customHeight="false" outlineLevel="0" collapsed="false">
      <c r="A49" s="61" t="s">
        <v>49</v>
      </c>
      <c r="B49" s="137" t="n">
        <v>92.8</v>
      </c>
      <c r="C49" s="137" t="n">
        <v>92.6</v>
      </c>
      <c r="D49" s="137" t="n">
        <v>92.1</v>
      </c>
      <c r="E49" s="137" t="n">
        <v>92.4</v>
      </c>
      <c r="F49" s="137" t="n">
        <v>75.1</v>
      </c>
      <c r="G49" s="137" t="n">
        <v>94.6</v>
      </c>
    </row>
    <row r="50" customFormat="false" ht="12.75" hidden="false" customHeight="false" outlineLevel="0" collapsed="false">
      <c r="A50" s="61" t="s">
        <v>50</v>
      </c>
      <c r="B50" s="137" t="n">
        <v>93.4</v>
      </c>
      <c r="C50" s="137" t="n">
        <v>93.9</v>
      </c>
      <c r="D50" s="137" t="n">
        <v>93.6</v>
      </c>
      <c r="E50" s="137" t="n">
        <v>93.5</v>
      </c>
      <c r="F50" s="137" t="n">
        <v>78.4</v>
      </c>
      <c r="G50" s="137" t="n">
        <v>84.4</v>
      </c>
    </row>
    <row r="51" customFormat="false" ht="12.75" hidden="false" customHeight="false" outlineLevel="0" collapsed="false">
      <c r="A51" s="61" t="s">
        <v>51</v>
      </c>
      <c r="B51" s="137" t="n">
        <v>95.6</v>
      </c>
      <c r="C51" s="137" t="n">
        <v>97.8</v>
      </c>
      <c r="D51" s="137" t="n">
        <v>97.7</v>
      </c>
      <c r="E51" s="137" t="n">
        <v>97.8</v>
      </c>
      <c r="F51" s="137" t="n">
        <v>83.9</v>
      </c>
      <c r="G51" s="137" t="n">
        <v>87.7</v>
      </c>
    </row>
    <row r="52" customFormat="false" ht="12.75" hidden="false" customHeight="false" outlineLevel="0" collapsed="false">
      <c r="A52" s="61" t="s">
        <v>52</v>
      </c>
      <c r="B52" s="137" t="n">
        <v>91.7</v>
      </c>
      <c r="C52" s="137" t="n">
        <v>97.5</v>
      </c>
      <c r="D52" s="137" t="n">
        <v>94.1</v>
      </c>
      <c r="E52" s="137" t="n">
        <v>97.5</v>
      </c>
      <c r="F52" s="137" t="n">
        <v>79.7</v>
      </c>
      <c r="G52" s="137" t="n">
        <v>86.1</v>
      </c>
    </row>
    <row r="53" customFormat="false" ht="12.75" hidden="false" customHeight="false" outlineLevel="0" collapsed="false">
      <c r="A53" s="61" t="s">
        <v>53</v>
      </c>
      <c r="B53" s="137" t="n">
        <v>94.9</v>
      </c>
      <c r="C53" s="137" t="n">
        <v>96.4</v>
      </c>
      <c r="D53" s="137" t="n">
        <v>94.7</v>
      </c>
      <c r="E53" s="137" t="n">
        <v>96.4</v>
      </c>
      <c r="F53" s="137" t="n">
        <v>74.1</v>
      </c>
      <c r="G53" s="137" t="n">
        <v>93.8</v>
      </c>
    </row>
    <row r="54" customFormat="false" ht="12.75" hidden="false" customHeight="false" outlineLevel="0" collapsed="false">
      <c r="A54" s="61" t="s">
        <v>54</v>
      </c>
      <c r="B54" s="137" t="n">
        <v>94.5</v>
      </c>
      <c r="C54" s="137" t="n">
        <v>94.7</v>
      </c>
      <c r="D54" s="137" t="n">
        <v>93</v>
      </c>
      <c r="E54" s="137" t="n">
        <v>94.7</v>
      </c>
      <c r="F54" s="137" t="n">
        <v>77.1</v>
      </c>
      <c r="G54" s="137" t="n">
        <v>96.7</v>
      </c>
    </row>
    <row r="55" customFormat="false" ht="12.75" hidden="false" customHeight="false" outlineLevel="0" collapsed="false">
      <c r="A55" s="61" t="s">
        <v>55</v>
      </c>
      <c r="B55" s="137" t="n">
        <v>92.5</v>
      </c>
      <c r="C55" s="137" t="n">
        <v>97.1</v>
      </c>
      <c r="D55" s="137" t="n">
        <v>97</v>
      </c>
      <c r="E55" s="137" t="n">
        <v>97.1</v>
      </c>
      <c r="F55" s="137" t="n">
        <v>85</v>
      </c>
      <c r="G55" s="137" t="n">
        <v>94.3</v>
      </c>
    </row>
    <row r="56" customFormat="false" ht="12.75" hidden="false" customHeight="false" outlineLevel="0" collapsed="false">
      <c r="A56" s="61" t="s">
        <v>56</v>
      </c>
      <c r="B56" s="137" t="n">
        <v>95.2</v>
      </c>
      <c r="C56" s="137" t="n">
        <v>99</v>
      </c>
      <c r="D56" s="137" t="n">
        <v>98.8</v>
      </c>
      <c r="E56" s="137" t="n">
        <v>99.1</v>
      </c>
      <c r="F56" s="137" t="n">
        <v>92</v>
      </c>
      <c r="G56" s="137" t="n">
        <v>93.5</v>
      </c>
    </row>
  </sheetData>
  <mergeCells count="5">
    <mergeCell ref="A1:G1"/>
    <mergeCell ref="A5:A6"/>
    <mergeCell ref="B5:B6"/>
    <mergeCell ref="C5:F5"/>
    <mergeCell ref="G5:G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6" activeCellId="0" sqref="C6"/>
    </sheetView>
  </sheetViews>
  <sheetFormatPr defaultRowHeight="12.75" zeroHeight="false" outlineLevelRow="0" outlineLevelCol="0"/>
  <cols>
    <col collapsed="false" customWidth="true" hidden="false" outlineLevel="0" max="2" min="1" style="0" width="11.4"/>
    <col collapsed="false" customWidth="true" hidden="false" outlineLevel="0" max="3" min="3" style="0" width="15.97"/>
    <col collapsed="false" customWidth="true" hidden="false" outlineLevel="0" max="1025" min="4" style="0" width="11.4"/>
  </cols>
  <sheetData>
    <row r="1" customFormat="false" ht="12.75" hidden="false" customHeight="false" outlineLevel="0" collapsed="false">
      <c r="A1" s="40" t="s">
        <v>372</v>
      </c>
      <c r="B1" s="40"/>
      <c r="C1" s="40"/>
      <c r="D1" s="40"/>
      <c r="E1" s="40"/>
    </row>
    <row r="3" customFormat="false" ht="12.75" hidden="false" customHeight="false" outlineLevel="0" collapsed="false">
      <c r="A3" s="1" t="s">
        <v>373</v>
      </c>
      <c r="B3" s="1"/>
      <c r="C3" s="1"/>
      <c r="D3" s="1"/>
      <c r="E3" s="1"/>
    </row>
    <row r="5" customFormat="false" ht="38.25" hidden="false" customHeight="true" outlineLevel="0" collapsed="false">
      <c r="A5" s="25" t="s">
        <v>2</v>
      </c>
      <c r="B5" s="25"/>
      <c r="C5" s="139" t="s">
        <v>374</v>
      </c>
      <c r="D5" s="139" t="s">
        <v>375</v>
      </c>
      <c r="E5" s="139" t="s">
        <v>376</v>
      </c>
    </row>
    <row r="6" customFormat="false" ht="12.75" hidden="false" customHeight="false" outlineLevel="0" collapsed="false">
      <c r="A6" s="25" t="s">
        <v>7</v>
      </c>
      <c r="B6" s="140" t="s">
        <v>69</v>
      </c>
      <c r="C6" s="141" t="n">
        <v>38364729</v>
      </c>
      <c r="D6" s="141" t="n">
        <v>8707682</v>
      </c>
      <c r="E6" s="141" t="n">
        <v>1064309</v>
      </c>
    </row>
    <row r="7" customFormat="false" ht="12.75" hidden="false" customHeight="false" outlineLevel="0" collapsed="false">
      <c r="A7" s="25"/>
      <c r="B7" s="140" t="s">
        <v>71</v>
      </c>
      <c r="C7" s="142" t="n">
        <v>38459031</v>
      </c>
      <c r="D7" s="142" t="n">
        <v>8543426</v>
      </c>
      <c r="E7" s="142" t="n">
        <v>1020157</v>
      </c>
      <c r="G7" s="143"/>
    </row>
    <row r="8" customFormat="false" ht="12.75" hidden="false" customHeight="false" outlineLevel="0" collapsed="false">
      <c r="A8" s="144" t="s">
        <v>8</v>
      </c>
      <c r="B8" s="144"/>
      <c r="C8" s="145" t="n">
        <v>2410670</v>
      </c>
      <c r="D8" s="145" t="n">
        <v>423844</v>
      </c>
      <c r="E8" s="145" t="n">
        <v>45486</v>
      </c>
    </row>
    <row r="9" customFormat="false" ht="12.75" hidden="false" customHeight="false" outlineLevel="0" collapsed="false">
      <c r="A9" s="144" t="s">
        <v>9</v>
      </c>
      <c r="B9" s="144"/>
      <c r="C9" s="145" t="n">
        <v>308653</v>
      </c>
      <c r="D9" s="145" t="n">
        <v>75367</v>
      </c>
      <c r="E9" s="145" t="n">
        <v>9703</v>
      </c>
    </row>
    <row r="10" customFormat="false" ht="12.75" hidden="false" customHeight="false" outlineLevel="0" collapsed="false">
      <c r="A10" s="144" t="s">
        <v>10</v>
      </c>
      <c r="B10" s="144"/>
      <c r="C10" s="145" t="n">
        <v>698422</v>
      </c>
      <c r="D10" s="145" t="n">
        <v>154480</v>
      </c>
      <c r="E10" s="145" t="n">
        <v>18635</v>
      </c>
    </row>
    <row r="11" customFormat="false" ht="12.75" hidden="false" customHeight="false" outlineLevel="0" collapsed="false">
      <c r="A11" s="144" t="s">
        <v>11</v>
      </c>
      <c r="B11" s="144"/>
      <c r="C11" s="145" t="n">
        <v>909461</v>
      </c>
      <c r="D11" s="145" t="n">
        <v>206768</v>
      </c>
      <c r="E11" s="145" t="n">
        <v>25672</v>
      </c>
    </row>
    <row r="12" customFormat="false" ht="12.75" hidden="false" customHeight="false" outlineLevel="0" collapsed="false">
      <c r="A12" s="144" t="s">
        <v>12</v>
      </c>
      <c r="B12" s="144"/>
      <c r="C12" s="145" t="n">
        <v>1124758</v>
      </c>
      <c r="D12" s="145" t="n">
        <v>256063</v>
      </c>
      <c r="E12" s="145" t="n">
        <v>31062</v>
      </c>
    </row>
    <row r="13" customFormat="false" ht="12.75" hidden="false" customHeight="false" outlineLevel="0" collapsed="false">
      <c r="A13" s="144" t="s">
        <v>13</v>
      </c>
      <c r="B13" s="144"/>
      <c r="C13" s="145" t="n">
        <v>249409</v>
      </c>
      <c r="D13" s="145" t="n">
        <v>58631</v>
      </c>
      <c r="E13" s="145" t="n">
        <v>7097</v>
      </c>
    </row>
    <row r="14" customFormat="false" ht="12.75" hidden="false" customHeight="false" outlineLevel="0" collapsed="false">
      <c r="A14" s="144" t="s">
        <v>14</v>
      </c>
      <c r="B14" s="144"/>
      <c r="C14" s="145" t="n">
        <v>434591</v>
      </c>
      <c r="D14" s="145" t="n">
        <v>104379</v>
      </c>
      <c r="E14" s="145" t="n">
        <v>13651</v>
      </c>
    </row>
    <row r="15" customFormat="false" ht="12.75" hidden="false" customHeight="false" outlineLevel="0" collapsed="false">
      <c r="A15" s="144" t="s">
        <v>15</v>
      </c>
      <c r="B15" s="144"/>
      <c r="C15" s="145" t="n">
        <v>781632</v>
      </c>
      <c r="D15" s="145" t="n">
        <v>162017</v>
      </c>
      <c r="E15" s="145" t="n">
        <v>19440</v>
      </c>
    </row>
    <row r="16" customFormat="false" ht="12.75" hidden="false" customHeight="false" outlineLevel="0" collapsed="false">
      <c r="A16" s="144" t="s">
        <v>16</v>
      </c>
      <c r="B16" s="144"/>
      <c r="C16" s="145" t="n">
        <v>487339</v>
      </c>
      <c r="D16" s="145" t="n">
        <v>120393</v>
      </c>
      <c r="E16" s="145" t="n">
        <v>14549</v>
      </c>
    </row>
    <row r="17" customFormat="false" ht="12.75" hidden="false" customHeight="false" outlineLevel="0" collapsed="false">
      <c r="A17" s="144" t="s">
        <v>17</v>
      </c>
      <c r="B17" s="144"/>
      <c r="C17" s="145" t="n">
        <v>1440875</v>
      </c>
      <c r="D17" s="145" t="n">
        <v>321655</v>
      </c>
      <c r="E17" s="145" t="n">
        <v>38146</v>
      </c>
    </row>
    <row r="18" customFormat="false" ht="12.75" hidden="false" customHeight="false" outlineLevel="0" collapsed="false">
      <c r="A18" s="144" t="s">
        <v>18</v>
      </c>
      <c r="B18" s="144"/>
      <c r="C18" s="145" t="n">
        <v>506982</v>
      </c>
      <c r="D18" s="145" t="n">
        <v>121217</v>
      </c>
      <c r="E18" s="145" t="n">
        <v>14253</v>
      </c>
    </row>
    <row r="19" customFormat="false" ht="12.75" hidden="false" customHeight="false" outlineLevel="0" collapsed="false">
      <c r="A19" s="144" t="s">
        <v>19</v>
      </c>
      <c r="B19" s="144"/>
      <c r="C19" s="145" t="n">
        <v>522229</v>
      </c>
      <c r="D19" s="145" t="n">
        <v>112415</v>
      </c>
      <c r="E19" s="145" t="n">
        <v>12624</v>
      </c>
    </row>
    <row r="20" customFormat="false" ht="12.75" hidden="false" customHeight="false" outlineLevel="0" collapsed="false">
      <c r="A20" s="144" t="s">
        <v>20</v>
      </c>
      <c r="B20" s="144"/>
      <c r="C20" s="145" t="n">
        <v>718685</v>
      </c>
      <c r="D20" s="145" t="n">
        <v>167007</v>
      </c>
      <c r="E20" s="145" t="n">
        <v>21116</v>
      </c>
    </row>
    <row r="21" customFormat="false" ht="12.75" hidden="false" customHeight="false" outlineLevel="0" collapsed="false">
      <c r="A21" s="144" t="s">
        <v>21</v>
      </c>
      <c r="B21" s="144"/>
      <c r="C21" s="145" t="n">
        <v>3954719</v>
      </c>
      <c r="D21" s="145" t="n">
        <v>839600</v>
      </c>
      <c r="E21" s="145" t="n">
        <v>88606</v>
      </c>
    </row>
    <row r="22" customFormat="false" ht="12.75" hidden="false" customHeight="false" outlineLevel="0" collapsed="false">
      <c r="A22" s="144" t="s">
        <v>22</v>
      </c>
      <c r="B22" s="144"/>
      <c r="C22" s="145" t="n">
        <v>1135511</v>
      </c>
      <c r="D22" s="145" t="n">
        <v>249877</v>
      </c>
      <c r="E22" s="145" t="n">
        <v>30718</v>
      </c>
    </row>
    <row r="23" customFormat="false" ht="12.75" hidden="false" customHeight="false" outlineLevel="0" collapsed="false">
      <c r="A23" s="144" t="s">
        <v>23</v>
      </c>
      <c r="B23" s="144"/>
      <c r="C23" s="145" t="n">
        <v>476199</v>
      </c>
      <c r="D23" s="145" t="n">
        <v>112398</v>
      </c>
      <c r="E23" s="145" t="n">
        <v>14764</v>
      </c>
    </row>
    <row r="24" customFormat="false" ht="12.75" hidden="false" customHeight="false" outlineLevel="0" collapsed="false">
      <c r="A24" s="144" t="s">
        <v>24</v>
      </c>
      <c r="B24" s="144"/>
      <c r="C24" s="145" t="n">
        <v>515454</v>
      </c>
      <c r="D24" s="145" t="n">
        <v>121954</v>
      </c>
      <c r="E24" s="145" t="n">
        <v>14419</v>
      </c>
    </row>
    <row r="25" customFormat="false" ht="12.75" hidden="false" customHeight="false" outlineLevel="0" collapsed="false">
      <c r="A25" s="144" t="s">
        <v>25</v>
      </c>
      <c r="B25" s="144"/>
      <c r="C25" s="145" t="n">
        <v>1233524</v>
      </c>
      <c r="D25" s="145" t="n">
        <v>247968</v>
      </c>
      <c r="E25" s="145" t="n">
        <v>29503</v>
      </c>
    </row>
    <row r="26" customFormat="false" ht="12.75" hidden="false" customHeight="false" outlineLevel="0" collapsed="false">
      <c r="A26" s="144" t="s">
        <v>26</v>
      </c>
      <c r="B26" s="144"/>
      <c r="C26" s="145" t="n">
        <v>502529</v>
      </c>
      <c r="D26" s="145" t="n">
        <v>124347</v>
      </c>
      <c r="E26" s="145" t="n">
        <v>15542</v>
      </c>
    </row>
    <row r="27" customFormat="false" ht="12.75" hidden="false" customHeight="false" outlineLevel="0" collapsed="false">
      <c r="A27" s="144" t="s">
        <v>27</v>
      </c>
      <c r="B27" s="144"/>
      <c r="C27" s="145" t="n">
        <v>520976</v>
      </c>
      <c r="D27" s="145" t="n">
        <v>120205</v>
      </c>
      <c r="E27" s="145" t="n">
        <v>13539</v>
      </c>
    </row>
    <row r="28" customFormat="false" ht="12.75" hidden="false" customHeight="false" outlineLevel="0" collapsed="false">
      <c r="A28" s="144" t="s">
        <v>28</v>
      </c>
      <c r="B28" s="144"/>
      <c r="C28" s="145" t="n">
        <v>393453</v>
      </c>
      <c r="D28" s="145" t="n">
        <v>96344</v>
      </c>
      <c r="E28" s="145" t="n">
        <v>12155</v>
      </c>
    </row>
    <row r="29" customFormat="false" ht="12.75" hidden="false" customHeight="false" outlineLevel="0" collapsed="false">
      <c r="A29" s="144" t="s">
        <v>29</v>
      </c>
      <c r="B29" s="144"/>
      <c r="C29" s="145" t="n">
        <v>1022321</v>
      </c>
      <c r="D29" s="145" t="n">
        <v>222293</v>
      </c>
      <c r="E29" s="145" t="n">
        <v>26799</v>
      </c>
    </row>
    <row r="30" customFormat="false" ht="12.75" hidden="false" customHeight="false" outlineLevel="0" collapsed="false">
      <c r="A30" s="144" t="s">
        <v>30</v>
      </c>
      <c r="B30" s="144"/>
      <c r="C30" s="145" t="n">
        <v>352524</v>
      </c>
      <c r="D30" s="145" t="n">
        <v>88157</v>
      </c>
      <c r="E30" s="145" t="n">
        <v>11345</v>
      </c>
    </row>
    <row r="31" customFormat="false" ht="12.75" hidden="false" customHeight="false" outlineLevel="0" collapsed="false">
      <c r="A31" s="144" t="s">
        <v>31</v>
      </c>
      <c r="B31" s="144"/>
      <c r="C31" s="145" t="n">
        <v>1128113</v>
      </c>
      <c r="D31" s="145" t="n">
        <v>188699</v>
      </c>
      <c r="E31" s="145" t="n">
        <v>21135</v>
      </c>
    </row>
    <row r="32" customFormat="false" ht="12.75" hidden="false" customHeight="false" outlineLevel="0" collapsed="false">
      <c r="A32" s="144" t="s">
        <v>32</v>
      </c>
      <c r="B32" s="144"/>
      <c r="C32" s="145" t="n">
        <v>718867</v>
      </c>
      <c r="D32" s="145" t="n">
        <v>189467</v>
      </c>
      <c r="E32" s="145" t="n">
        <v>26018</v>
      </c>
    </row>
    <row r="33" customFormat="false" ht="12.75" hidden="false" customHeight="false" outlineLevel="0" collapsed="false">
      <c r="A33" s="144" t="s">
        <v>33</v>
      </c>
      <c r="B33" s="144"/>
      <c r="C33" s="145" t="n">
        <v>764274</v>
      </c>
      <c r="D33" s="145" t="n">
        <v>186344</v>
      </c>
      <c r="E33" s="145" t="n">
        <v>22065</v>
      </c>
    </row>
    <row r="34" customFormat="false" ht="12.75" hidden="false" customHeight="false" outlineLevel="0" collapsed="false">
      <c r="A34" s="144" t="s">
        <v>34</v>
      </c>
      <c r="B34" s="144"/>
      <c r="C34" s="145" t="n">
        <v>1026690</v>
      </c>
      <c r="D34" s="145" t="n">
        <v>226952</v>
      </c>
      <c r="E34" s="145" t="n">
        <v>24951</v>
      </c>
    </row>
    <row r="35" customFormat="false" ht="12.75" hidden="false" customHeight="false" outlineLevel="0" collapsed="false">
      <c r="A35" s="144" t="s">
        <v>35</v>
      </c>
      <c r="B35" s="144"/>
      <c r="C35" s="145" t="n">
        <v>404666</v>
      </c>
      <c r="D35" s="145" t="n">
        <v>101442</v>
      </c>
      <c r="E35" s="145" t="n">
        <v>13235</v>
      </c>
    </row>
    <row r="36" customFormat="false" ht="12.75" hidden="false" customHeight="false" outlineLevel="0" collapsed="false">
      <c r="A36" s="144" t="s">
        <v>36</v>
      </c>
      <c r="B36" s="144"/>
      <c r="C36" s="145" t="n">
        <v>488411</v>
      </c>
      <c r="D36" s="145" t="n">
        <v>121324</v>
      </c>
      <c r="E36" s="145" t="n">
        <v>14924</v>
      </c>
    </row>
    <row r="37" customFormat="false" ht="12.75" hidden="false" customHeight="false" outlineLevel="0" collapsed="false">
      <c r="A37" s="144" t="s">
        <v>37</v>
      </c>
      <c r="B37" s="144"/>
      <c r="C37" s="145" t="n">
        <v>644670</v>
      </c>
      <c r="D37" s="145" t="n">
        <v>143616</v>
      </c>
      <c r="E37" s="145" t="n">
        <v>17895</v>
      </c>
    </row>
    <row r="38" customFormat="false" ht="12.75" hidden="false" customHeight="false" outlineLevel="0" collapsed="false">
      <c r="A38" s="144" t="s">
        <v>38</v>
      </c>
      <c r="B38" s="144"/>
      <c r="C38" s="145" t="n">
        <v>520590</v>
      </c>
      <c r="D38" s="145" t="n">
        <v>113430</v>
      </c>
      <c r="E38" s="145" t="n">
        <v>14533</v>
      </c>
    </row>
    <row r="39" customFormat="false" ht="12.75" hidden="false" customHeight="false" outlineLevel="0" collapsed="false">
      <c r="A39" s="144" t="s">
        <v>39</v>
      </c>
      <c r="B39" s="144"/>
      <c r="C39" s="145" t="n">
        <v>1344110</v>
      </c>
      <c r="D39" s="145" t="n">
        <v>293757</v>
      </c>
      <c r="E39" s="145" t="n">
        <v>33785</v>
      </c>
    </row>
    <row r="40" customFormat="false" ht="12.75" hidden="false" customHeight="false" outlineLevel="0" collapsed="false">
      <c r="A40" s="144" t="s">
        <v>40</v>
      </c>
      <c r="B40" s="144"/>
      <c r="C40" s="145" t="n">
        <v>412037</v>
      </c>
      <c r="D40" s="145" t="n">
        <v>102120</v>
      </c>
      <c r="E40" s="145" t="n">
        <v>13341</v>
      </c>
    </row>
    <row r="41" customFormat="false" ht="12.75" hidden="false" customHeight="false" outlineLevel="0" collapsed="false">
      <c r="A41" s="144" t="s">
        <v>41</v>
      </c>
      <c r="B41" s="144"/>
      <c r="C41" s="145" t="n">
        <v>760368</v>
      </c>
      <c r="D41" s="145" t="n">
        <v>179376</v>
      </c>
      <c r="E41" s="145" t="n">
        <v>22571</v>
      </c>
    </row>
    <row r="42" customFormat="false" ht="12.75" hidden="false" customHeight="false" outlineLevel="0" collapsed="false">
      <c r="A42" s="144" t="s">
        <v>42</v>
      </c>
      <c r="B42" s="144"/>
      <c r="C42" s="145" t="n">
        <v>737472</v>
      </c>
      <c r="D42" s="145" t="n">
        <v>180998</v>
      </c>
      <c r="E42" s="145" t="n">
        <v>23038</v>
      </c>
    </row>
    <row r="43" customFormat="false" ht="12.75" hidden="false" customHeight="false" outlineLevel="0" collapsed="false">
      <c r="A43" s="144" t="s">
        <v>43</v>
      </c>
      <c r="B43" s="144"/>
      <c r="C43" s="145" t="n">
        <v>658503</v>
      </c>
      <c r="D43" s="145" t="n">
        <v>158013</v>
      </c>
      <c r="E43" s="145" t="n">
        <v>20301</v>
      </c>
    </row>
    <row r="44" customFormat="false" ht="12.75" hidden="false" customHeight="false" outlineLevel="0" collapsed="false">
      <c r="A44" s="144" t="s">
        <v>44</v>
      </c>
      <c r="B44" s="144"/>
      <c r="C44" s="145" t="n">
        <v>411826</v>
      </c>
      <c r="D44" s="145" t="n">
        <v>90912</v>
      </c>
      <c r="E44" s="145" t="n">
        <v>11803</v>
      </c>
    </row>
    <row r="45" customFormat="false" ht="12.75" hidden="false" customHeight="false" outlineLevel="0" collapsed="false">
      <c r="A45" s="144" t="s">
        <v>45</v>
      </c>
      <c r="B45" s="144"/>
      <c r="C45" s="145" t="n">
        <v>422965</v>
      </c>
      <c r="D45" s="145" t="n">
        <v>91538</v>
      </c>
      <c r="E45" s="145" t="n">
        <v>11405</v>
      </c>
    </row>
    <row r="46" customFormat="false" ht="12.75" hidden="false" customHeight="false" outlineLevel="0" collapsed="false">
      <c r="A46" s="144" t="s">
        <v>46</v>
      </c>
      <c r="B46" s="144"/>
      <c r="C46" s="145" t="n">
        <v>422420</v>
      </c>
      <c r="D46" s="145" t="n">
        <v>106679</v>
      </c>
      <c r="E46" s="145" t="n">
        <v>12962</v>
      </c>
    </row>
    <row r="47" customFormat="false" ht="12.75" hidden="false" customHeight="false" outlineLevel="0" collapsed="false">
      <c r="A47" s="144" t="s">
        <v>47</v>
      </c>
      <c r="B47" s="144"/>
      <c r="C47" s="145" t="n">
        <v>481001</v>
      </c>
      <c r="D47" s="145" t="n">
        <v>124816</v>
      </c>
      <c r="E47" s="145" t="n">
        <v>15807</v>
      </c>
    </row>
    <row r="48" customFormat="false" ht="12.75" hidden="false" customHeight="false" outlineLevel="0" collapsed="false">
      <c r="A48" s="144" t="s">
        <v>48</v>
      </c>
      <c r="B48" s="144"/>
      <c r="C48" s="145" t="n">
        <v>983285</v>
      </c>
      <c r="D48" s="145" t="n">
        <v>212985</v>
      </c>
      <c r="E48" s="145" t="n">
        <v>24572</v>
      </c>
    </row>
    <row r="49" customFormat="false" ht="12.75" hidden="false" customHeight="false" outlineLevel="0" collapsed="false">
      <c r="A49" s="144" t="s">
        <v>49</v>
      </c>
      <c r="B49" s="144"/>
      <c r="C49" s="145" t="n">
        <v>607187</v>
      </c>
      <c r="D49" s="145" t="n">
        <v>142525</v>
      </c>
      <c r="E49" s="145" t="n">
        <v>17929</v>
      </c>
    </row>
    <row r="50" customFormat="false" ht="12.75" hidden="false" customHeight="false" outlineLevel="0" collapsed="false">
      <c r="A50" s="144" t="s">
        <v>50</v>
      </c>
      <c r="B50" s="144"/>
      <c r="C50" s="145" t="n">
        <v>685147</v>
      </c>
      <c r="D50" s="145" t="n">
        <v>172369</v>
      </c>
      <c r="E50" s="145" t="n">
        <v>22626</v>
      </c>
    </row>
    <row r="51" customFormat="false" ht="12.75" hidden="false" customHeight="false" outlineLevel="0" collapsed="false">
      <c r="A51" s="144" t="s">
        <v>51</v>
      </c>
      <c r="B51" s="144"/>
      <c r="C51" s="145" t="n">
        <v>666109</v>
      </c>
      <c r="D51" s="145" t="n">
        <v>154776</v>
      </c>
      <c r="E51" s="145" t="n">
        <v>18581</v>
      </c>
    </row>
    <row r="52" customFormat="false" ht="12.75" hidden="false" customHeight="false" outlineLevel="0" collapsed="false">
      <c r="A52" s="144" t="s">
        <v>52</v>
      </c>
      <c r="B52" s="144"/>
      <c r="C52" s="145" t="n">
        <v>741726</v>
      </c>
      <c r="D52" s="145" t="n">
        <v>155178</v>
      </c>
      <c r="E52" s="145" t="n">
        <v>16896</v>
      </c>
    </row>
    <row r="53" customFormat="false" ht="12.75" hidden="false" customHeight="false" outlineLevel="0" collapsed="false">
      <c r="A53" s="144" t="s">
        <v>53</v>
      </c>
      <c r="B53" s="144"/>
      <c r="C53" s="145" t="n">
        <v>433494</v>
      </c>
      <c r="D53" s="145" t="n">
        <v>98211</v>
      </c>
      <c r="E53" s="145" t="n">
        <v>12658</v>
      </c>
    </row>
    <row r="54" customFormat="false" ht="12.75" hidden="false" customHeight="false" outlineLevel="0" collapsed="false">
      <c r="A54" s="144" t="s">
        <v>54</v>
      </c>
      <c r="B54" s="144"/>
      <c r="C54" s="145" t="n">
        <v>1132726</v>
      </c>
      <c r="D54" s="145" t="n">
        <v>227813</v>
      </c>
      <c r="E54" s="145" t="n">
        <v>25188</v>
      </c>
    </row>
    <row r="55" customFormat="false" ht="12.75" hidden="false" customHeight="false" outlineLevel="0" collapsed="false">
      <c r="A55" s="144" t="s">
        <v>55</v>
      </c>
      <c r="B55" s="144"/>
      <c r="C55" s="145" t="n">
        <v>493480</v>
      </c>
      <c r="D55" s="145" t="n">
        <v>115639</v>
      </c>
      <c r="E55" s="145" t="n">
        <v>14764</v>
      </c>
    </row>
    <row r="56" customFormat="false" ht="12.75" hidden="false" customHeight="false" outlineLevel="0" collapsed="false">
      <c r="A56" s="144" t="s">
        <v>56</v>
      </c>
      <c r="B56" s="144"/>
      <c r="C56" s="145" t="n">
        <v>667978</v>
      </c>
      <c r="D56" s="145" t="n">
        <v>157068</v>
      </c>
      <c r="E56" s="145" t="n">
        <v>18350</v>
      </c>
    </row>
    <row r="57" customFormat="false" ht="12.75" hidden="false" customHeight="false" outlineLevel="0" collapsed="false">
      <c r="C57" s="0" t="str">
        <f aca="false">IF(ISNUMBER(C7),IF(C7=SUM(C8:C56),"p","f"),"-")</f>
        <v>p</v>
      </c>
      <c r="D57" s="0" t="str">
        <f aca="false">IF(ISNUMBER(D7),IF(D7=SUM(D8:D56),"p","f"),"-")</f>
        <v>p</v>
      </c>
      <c r="E57" s="0" t="str">
        <f aca="false">IF(ISNUMBER(E7),IF(E7=SUM(E8:E56),"p","f"),"-")</f>
        <v>p</v>
      </c>
    </row>
    <row r="58" customFormat="false" ht="12.75" hidden="false" customHeight="false" outlineLevel="0" collapsed="false">
      <c r="A58" s="40" t="s">
        <v>377</v>
      </c>
      <c r="B58" s="40"/>
      <c r="C58" s="40"/>
      <c r="D58" s="40"/>
      <c r="E58" s="40"/>
    </row>
  </sheetData>
  <mergeCells count="54">
    <mergeCell ref="A1:E1"/>
    <mergeCell ref="A3:E3"/>
    <mergeCell ref="A5:B5"/>
    <mergeCell ref="A6:A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E5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7" activeCellId="0" sqref="A7"/>
    </sheetView>
  </sheetViews>
  <sheetFormatPr defaultRowHeight="12.75" zeroHeight="false" outlineLevelRow="0" outlineLevelCol="0"/>
  <cols>
    <col collapsed="false" customWidth="true" hidden="false" outlineLevel="0" max="1025" min="1" style="0" width="11.4"/>
  </cols>
  <sheetData>
    <row r="1" customFormat="false" ht="12.75" hidden="false" customHeight="false" outlineLevel="0" collapsed="false">
      <c r="A1" s="146" t="s">
        <v>378</v>
      </c>
      <c r="B1" s="146"/>
      <c r="C1" s="146"/>
      <c r="D1" s="146"/>
      <c r="E1" s="146"/>
      <c r="F1" s="146"/>
      <c r="G1" s="146"/>
      <c r="H1" s="146"/>
      <c r="I1" s="146"/>
      <c r="J1" s="146"/>
      <c r="K1" s="143"/>
      <c r="L1" s="143"/>
      <c r="M1" s="143"/>
    </row>
    <row r="2" customFormat="false" ht="12.75" hidden="false" customHeight="false" outlineLevel="0" collapsed="false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customFormat="false" ht="12.75" hidden="false" customHeight="false" outlineLevel="0" collapsed="false">
      <c r="A3" s="147" t="s">
        <v>379</v>
      </c>
      <c r="B3" s="147"/>
      <c r="C3" s="147"/>
      <c r="D3" s="147"/>
      <c r="E3" s="147"/>
      <c r="F3" s="147"/>
      <c r="G3" s="147"/>
      <c r="H3" s="147"/>
      <c r="I3" s="147"/>
      <c r="J3" s="147"/>
      <c r="K3" s="143"/>
      <c r="L3" s="143"/>
      <c r="M3" s="143"/>
    </row>
    <row r="4" customFormat="false" ht="12.75" hidden="false" customHeight="false" outlineLevel="0" collapsed="false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customFormat="false" ht="12.95" hidden="false" customHeight="true" outlineLevel="0" collapsed="false">
      <c r="A5" s="148" t="s">
        <v>380</v>
      </c>
      <c r="B5" s="149" t="s">
        <v>124</v>
      </c>
      <c r="C5" s="149"/>
      <c r="D5" s="149"/>
      <c r="E5" s="149" t="s">
        <v>125</v>
      </c>
      <c r="F5" s="149"/>
      <c r="G5" s="149"/>
      <c r="H5" s="149" t="s">
        <v>126</v>
      </c>
      <c r="I5" s="149"/>
      <c r="J5" s="149"/>
      <c r="K5" s="143"/>
      <c r="L5" s="143"/>
      <c r="M5" s="143"/>
    </row>
    <row r="6" customFormat="false" ht="12.75" hidden="false" customHeight="false" outlineLevel="0" collapsed="false">
      <c r="A6" s="148"/>
      <c r="B6" s="150" t="s">
        <v>177</v>
      </c>
      <c r="C6" s="150" t="s">
        <v>213</v>
      </c>
      <c r="D6" s="150" t="s">
        <v>126</v>
      </c>
      <c r="E6" s="150" t="s">
        <v>177</v>
      </c>
      <c r="F6" s="150" t="s">
        <v>213</v>
      </c>
      <c r="G6" s="150" t="s">
        <v>126</v>
      </c>
      <c r="H6" s="150" t="s">
        <v>177</v>
      </c>
      <c r="I6" s="150" t="s">
        <v>213</v>
      </c>
      <c r="J6" s="150" t="s">
        <v>126</v>
      </c>
      <c r="K6" s="143"/>
      <c r="L6" s="143"/>
      <c r="M6" s="143"/>
    </row>
    <row r="7" customFormat="false" ht="12.75" hidden="false" customHeight="false" outlineLevel="0" collapsed="false">
      <c r="A7" s="151" t="s">
        <v>381</v>
      </c>
      <c r="B7" s="152" t="n">
        <v>750186</v>
      </c>
      <c r="C7" s="152" t="n">
        <v>710080</v>
      </c>
      <c r="D7" s="152" t="n">
        <f aca="false">SUM(B7:C7)</f>
        <v>1460266</v>
      </c>
      <c r="E7" s="152" t="n">
        <v>617640</v>
      </c>
      <c r="F7" s="152" t="n">
        <v>588653</v>
      </c>
      <c r="G7" s="152" t="n">
        <f aca="false">SUM(E7:F7)</f>
        <v>1206293</v>
      </c>
      <c r="H7" s="152" t="n">
        <f aca="false">SUM(B7,E7)</f>
        <v>1367826</v>
      </c>
      <c r="I7" s="152" t="n">
        <f aca="false">SUM(C7,F7)</f>
        <v>1298733</v>
      </c>
      <c r="J7" s="152" t="n">
        <f aca="false">SUM(D7,G7)</f>
        <v>2666559</v>
      </c>
      <c r="K7" s="153" t="str">
        <f aca="false">IF(ISNUMBER(J7),IF(J7=SUM(G7,D7),"p","f"),"-")</f>
        <v>p</v>
      </c>
      <c r="L7" s="143"/>
      <c r="M7" s="143"/>
    </row>
    <row r="8" customFormat="false" ht="12.75" hidden="false" customHeight="false" outlineLevel="0" collapsed="false">
      <c r="A8" s="154" t="n">
        <v>0</v>
      </c>
      <c r="B8" s="155" t="n">
        <v>135397</v>
      </c>
      <c r="C8" s="155" t="n">
        <v>128395</v>
      </c>
      <c r="D8" s="156" t="n">
        <f aca="false">SUM(B8:C8)</f>
        <v>263792</v>
      </c>
      <c r="E8" s="155" t="n">
        <v>119754</v>
      </c>
      <c r="F8" s="155" t="n">
        <v>114691</v>
      </c>
      <c r="G8" s="156" t="n">
        <f aca="false">SUM(E8:F8)</f>
        <v>234445</v>
      </c>
      <c r="H8" s="156" t="n">
        <f aca="false">SUM(B8,E8)</f>
        <v>255151</v>
      </c>
      <c r="I8" s="156" t="n">
        <f aca="false">SUM(C8,F8)</f>
        <v>243086</v>
      </c>
      <c r="J8" s="156" t="n">
        <f aca="false">SUM(D8,G8)</f>
        <v>498237</v>
      </c>
      <c r="K8" s="153" t="str">
        <f aca="false">IF(ISNUMBER(J8),IF(J8=SUM(G8,D8),"p","f"),"-")</f>
        <v>p</v>
      </c>
      <c r="L8" s="143"/>
      <c r="M8" s="143"/>
    </row>
    <row r="9" customFormat="false" ht="12.75" hidden="false" customHeight="false" outlineLevel="0" collapsed="false">
      <c r="A9" s="157" t="n">
        <v>1</v>
      </c>
      <c r="B9" s="158" t="n">
        <v>143605</v>
      </c>
      <c r="C9" s="158" t="n">
        <v>136092</v>
      </c>
      <c r="D9" s="159" t="n">
        <f aca="false">SUM(B9:C9)</f>
        <v>279697</v>
      </c>
      <c r="E9" s="158" t="n">
        <v>123927</v>
      </c>
      <c r="F9" s="158" t="n">
        <v>118296</v>
      </c>
      <c r="G9" s="159" t="n">
        <f aca="false">SUM(E9:F9)</f>
        <v>242223</v>
      </c>
      <c r="H9" s="159" t="n">
        <f aca="false">SUM(B9,E9)</f>
        <v>267532</v>
      </c>
      <c r="I9" s="159" t="n">
        <f aca="false">SUM(C9,F9)</f>
        <v>254388</v>
      </c>
      <c r="J9" s="159" t="n">
        <f aca="false">SUM(D9,G9)</f>
        <v>521920</v>
      </c>
      <c r="K9" s="153" t="str">
        <f aca="false">IF(ISNUMBER(J9),IF(J9=SUM(G9,D9),"p","f"),"-")</f>
        <v>p</v>
      </c>
      <c r="L9" s="143"/>
      <c r="M9" s="143"/>
    </row>
    <row r="10" customFormat="false" ht="12.75" hidden="false" customHeight="false" outlineLevel="0" collapsed="false">
      <c r="A10" s="157" t="n">
        <v>2</v>
      </c>
      <c r="B10" s="158" t="n">
        <v>150616</v>
      </c>
      <c r="C10" s="158" t="n">
        <v>142516</v>
      </c>
      <c r="D10" s="159" t="n">
        <f aca="false">SUM(B10:C10)</f>
        <v>293132</v>
      </c>
      <c r="E10" s="158" t="n">
        <v>124856</v>
      </c>
      <c r="F10" s="158" t="n">
        <v>118916</v>
      </c>
      <c r="G10" s="159" t="n">
        <f aca="false">SUM(E10:F10)</f>
        <v>243772</v>
      </c>
      <c r="H10" s="159" t="n">
        <f aca="false">SUM(B10,E10)</f>
        <v>275472</v>
      </c>
      <c r="I10" s="159" t="n">
        <f aca="false">SUM(C10,F10)</f>
        <v>261432</v>
      </c>
      <c r="J10" s="159" t="n">
        <f aca="false">SUM(D10,G10)</f>
        <v>536904</v>
      </c>
      <c r="K10" s="153" t="str">
        <f aca="false">IF(ISNUMBER(J10),IF(J10=SUM(G10,D10),"p","f"),"-")</f>
        <v>p</v>
      </c>
      <c r="L10" s="143"/>
      <c r="M10" s="143"/>
    </row>
    <row r="11" customFormat="false" ht="12.75" hidden="false" customHeight="false" outlineLevel="0" collapsed="false">
      <c r="A11" s="157" t="n">
        <v>3</v>
      </c>
      <c r="B11" s="158" t="n">
        <v>156199</v>
      </c>
      <c r="C11" s="158" t="n">
        <v>147332</v>
      </c>
      <c r="D11" s="159" t="n">
        <f aca="false">SUM(B11:C11)</f>
        <v>303531</v>
      </c>
      <c r="E11" s="158" t="n">
        <v>123554</v>
      </c>
      <c r="F11" s="158" t="n">
        <v>117568</v>
      </c>
      <c r="G11" s="159" t="n">
        <f aca="false">SUM(E11:F11)</f>
        <v>241122</v>
      </c>
      <c r="H11" s="159" t="n">
        <f aca="false">SUM(B11,E11)</f>
        <v>279753</v>
      </c>
      <c r="I11" s="159" t="n">
        <f aca="false">SUM(C11,F11)</f>
        <v>264900</v>
      </c>
      <c r="J11" s="159" t="n">
        <f aca="false">SUM(D11,G11)</f>
        <v>544653</v>
      </c>
      <c r="K11" s="153" t="str">
        <f aca="false">IF(ISNUMBER(J11),IF(J11=SUM(G11,D11),"p","f"),"-")</f>
        <v>p</v>
      </c>
      <c r="L11" s="160"/>
      <c r="M11" s="143"/>
    </row>
    <row r="12" customFormat="false" ht="12.75" hidden="false" customHeight="false" outlineLevel="0" collapsed="false">
      <c r="A12" s="161" t="n">
        <v>4</v>
      </c>
      <c r="B12" s="162" t="n">
        <v>164369</v>
      </c>
      <c r="C12" s="162" t="n">
        <v>155745</v>
      </c>
      <c r="D12" s="163" t="n">
        <f aca="false">SUM(B12:C12)</f>
        <v>320114</v>
      </c>
      <c r="E12" s="162" t="n">
        <v>125549</v>
      </c>
      <c r="F12" s="162" t="n">
        <v>119182</v>
      </c>
      <c r="G12" s="163" t="n">
        <f aca="false">SUM(E12:F12)</f>
        <v>244731</v>
      </c>
      <c r="H12" s="163" t="n">
        <f aca="false">SUM(B12,E12)</f>
        <v>289918</v>
      </c>
      <c r="I12" s="163" t="n">
        <f aca="false">SUM(C12,F12)</f>
        <v>274927</v>
      </c>
      <c r="J12" s="163" t="n">
        <f aca="false">SUM(D12,G12)</f>
        <v>564845</v>
      </c>
      <c r="K12" s="153" t="str">
        <f aca="false">IF(ISNUMBER(J12),IF(J12=SUM(G12,D12),"p","f"),"-")</f>
        <v>p</v>
      </c>
      <c r="L12" s="143"/>
      <c r="M12" s="143"/>
    </row>
    <row r="13" customFormat="false" ht="12.75" hidden="false" customHeight="false" outlineLevel="0" collapsed="false">
      <c r="A13" s="164" t="s">
        <v>181</v>
      </c>
      <c r="B13" s="152" t="n">
        <v>967485</v>
      </c>
      <c r="C13" s="152" t="n">
        <v>923928</v>
      </c>
      <c r="D13" s="152" t="n">
        <f aca="false">SUM(B13:C13)</f>
        <v>1891413</v>
      </c>
      <c r="E13" s="152" t="n">
        <v>665766</v>
      </c>
      <c r="F13" s="152" t="n">
        <v>637119</v>
      </c>
      <c r="G13" s="152" t="n">
        <f aca="false">SUM(E13:F13)</f>
        <v>1302885</v>
      </c>
      <c r="H13" s="152" t="n">
        <f aca="false">SUM(B13,E13)</f>
        <v>1633251</v>
      </c>
      <c r="I13" s="152" t="n">
        <f aca="false">SUM(C13,F13)</f>
        <v>1561047</v>
      </c>
      <c r="J13" s="152" t="n">
        <f aca="false">SUM(D13,G13)</f>
        <v>3194298</v>
      </c>
      <c r="K13" s="153" t="str">
        <f aca="false">IF(ISNUMBER(J13),IF(J13=SUM(G13,D13),"p","f"),"-")</f>
        <v>p</v>
      </c>
      <c r="L13" s="143"/>
      <c r="M13" s="143"/>
    </row>
    <row r="14" customFormat="false" ht="12.75" hidden="false" customHeight="false" outlineLevel="0" collapsed="false">
      <c r="A14" s="165" t="n">
        <v>5</v>
      </c>
      <c r="B14" s="155" t="n">
        <v>171850</v>
      </c>
      <c r="C14" s="155" t="n">
        <v>163325</v>
      </c>
      <c r="D14" s="156" t="n">
        <f aca="false">SUM(B14:C14)</f>
        <v>335175</v>
      </c>
      <c r="E14" s="155" t="n">
        <v>128026</v>
      </c>
      <c r="F14" s="155" t="n">
        <v>121395</v>
      </c>
      <c r="G14" s="156" t="n">
        <f aca="false">SUM(E14:F14)</f>
        <v>249421</v>
      </c>
      <c r="H14" s="156" t="n">
        <f aca="false">SUM(B14,E14)</f>
        <v>299876</v>
      </c>
      <c r="I14" s="156" t="n">
        <f aca="false">SUM(C14,F14)</f>
        <v>284720</v>
      </c>
      <c r="J14" s="156" t="n">
        <f aca="false">SUM(D14,G14)</f>
        <v>584596</v>
      </c>
      <c r="K14" s="153" t="str">
        <f aca="false">IF(ISNUMBER(J14),IF(J14=SUM(G14,D14),"p","f"),"-")</f>
        <v>p</v>
      </c>
      <c r="L14" s="143"/>
      <c r="M14" s="143"/>
    </row>
    <row r="15" customFormat="false" ht="12.75" hidden="false" customHeight="false" outlineLevel="0" collapsed="false">
      <c r="A15" s="166" t="n">
        <v>6</v>
      </c>
      <c r="B15" s="158" t="n">
        <v>180679</v>
      </c>
      <c r="C15" s="158" t="n">
        <v>172218</v>
      </c>
      <c r="D15" s="159" t="n">
        <f aca="false">SUM(B15:C15)</f>
        <v>352897</v>
      </c>
      <c r="E15" s="158" t="n">
        <v>129770</v>
      </c>
      <c r="F15" s="158" t="n">
        <v>123650</v>
      </c>
      <c r="G15" s="159" t="n">
        <f aca="false">SUM(E15:F15)</f>
        <v>253420</v>
      </c>
      <c r="H15" s="159" t="n">
        <f aca="false">SUM(B15,E15)</f>
        <v>310449</v>
      </c>
      <c r="I15" s="159" t="n">
        <f aca="false">SUM(C15,F15)</f>
        <v>295868</v>
      </c>
      <c r="J15" s="159" t="n">
        <f aca="false">SUM(D15,G15)</f>
        <v>606317</v>
      </c>
      <c r="K15" s="153" t="str">
        <f aca="false">IF(ISNUMBER(J15),IF(J15=SUM(G15,D15),"p","f"),"-")</f>
        <v>p</v>
      </c>
      <c r="L15" s="143"/>
      <c r="M15" s="143"/>
    </row>
    <row r="16" customFormat="false" ht="12.75" hidden="false" customHeight="false" outlineLevel="0" collapsed="false">
      <c r="A16" s="166" t="n">
        <v>7</v>
      </c>
      <c r="B16" s="158" t="n">
        <v>193809</v>
      </c>
      <c r="C16" s="158" t="n">
        <v>185843</v>
      </c>
      <c r="D16" s="159" t="n">
        <f aca="false">SUM(B16:C16)</f>
        <v>379652</v>
      </c>
      <c r="E16" s="158" t="n">
        <v>132921</v>
      </c>
      <c r="F16" s="158" t="n">
        <v>127814</v>
      </c>
      <c r="G16" s="159" t="n">
        <f aca="false">SUM(E16:F16)</f>
        <v>260735</v>
      </c>
      <c r="H16" s="159" t="n">
        <f aca="false">SUM(B16,E16)</f>
        <v>326730</v>
      </c>
      <c r="I16" s="159" t="n">
        <f aca="false">SUM(C16,F16)</f>
        <v>313657</v>
      </c>
      <c r="J16" s="159" t="n">
        <f aca="false">SUM(D16,G16)</f>
        <v>640387</v>
      </c>
      <c r="K16" s="153" t="str">
        <f aca="false">IF(ISNUMBER(J16),IF(J16=SUM(G16,D16),"p","f"),"-")</f>
        <v>p</v>
      </c>
      <c r="L16" s="143"/>
      <c r="M16" s="143"/>
    </row>
    <row r="17" customFormat="false" ht="12.75" hidden="false" customHeight="false" outlineLevel="0" collapsed="false">
      <c r="A17" s="166" t="n">
        <v>8</v>
      </c>
      <c r="B17" s="158" t="n">
        <v>206406</v>
      </c>
      <c r="C17" s="158" t="n">
        <v>197225</v>
      </c>
      <c r="D17" s="159" t="n">
        <f aca="false">SUM(B17:C17)</f>
        <v>403631</v>
      </c>
      <c r="E17" s="158" t="n">
        <v>136659</v>
      </c>
      <c r="F17" s="158" t="n">
        <v>131344</v>
      </c>
      <c r="G17" s="159" t="n">
        <f aca="false">SUM(E17:F17)</f>
        <v>268003</v>
      </c>
      <c r="H17" s="159" t="n">
        <f aca="false">SUM(B17,E17)</f>
        <v>343065</v>
      </c>
      <c r="I17" s="159" t="n">
        <f aca="false">SUM(C17,F17)</f>
        <v>328569</v>
      </c>
      <c r="J17" s="159" t="n">
        <f aca="false">SUM(D17,G17)</f>
        <v>671634</v>
      </c>
      <c r="K17" s="153" t="str">
        <f aca="false">IF(ISNUMBER(J17),IF(J17=SUM(G17,D17),"p","f"),"-")</f>
        <v>p</v>
      </c>
      <c r="L17" s="143"/>
      <c r="M17" s="143"/>
    </row>
    <row r="18" customFormat="false" ht="12.75" hidden="false" customHeight="false" outlineLevel="0" collapsed="false">
      <c r="A18" s="167" t="n">
        <v>9</v>
      </c>
      <c r="B18" s="162" t="n">
        <v>214741</v>
      </c>
      <c r="C18" s="162" t="n">
        <v>205317</v>
      </c>
      <c r="D18" s="163" t="n">
        <f aca="false">SUM(B18:C18)</f>
        <v>420058</v>
      </c>
      <c r="E18" s="162" t="n">
        <v>138390</v>
      </c>
      <c r="F18" s="162" t="n">
        <v>132916</v>
      </c>
      <c r="G18" s="163" t="n">
        <f aca="false">SUM(E18:F18)</f>
        <v>271306</v>
      </c>
      <c r="H18" s="163" t="n">
        <f aca="false">SUM(B18,E18)</f>
        <v>353131</v>
      </c>
      <c r="I18" s="163" t="n">
        <f aca="false">SUM(C18,F18)</f>
        <v>338233</v>
      </c>
      <c r="J18" s="163" t="n">
        <f aca="false">SUM(D18,G18)</f>
        <v>691364</v>
      </c>
      <c r="K18" s="153" t="str">
        <f aca="false">IF(ISNUMBER(J18),IF(J18=SUM(G18,D18),"p","f"),"-")</f>
        <v>p</v>
      </c>
      <c r="L18" s="143"/>
      <c r="M18" s="143"/>
    </row>
    <row r="19" customFormat="false" ht="12.75" hidden="false" customHeight="false" outlineLevel="0" collapsed="false">
      <c r="A19" s="165" t="s">
        <v>182</v>
      </c>
      <c r="B19" s="155" t="n">
        <v>1050311</v>
      </c>
      <c r="C19" s="155" t="n">
        <v>1007445</v>
      </c>
      <c r="D19" s="156" t="n">
        <f aca="false">SUM(B19:C19)</f>
        <v>2057756</v>
      </c>
      <c r="E19" s="155" t="n">
        <v>652950</v>
      </c>
      <c r="F19" s="155" t="n">
        <v>624026</v>
      </c>
      <c r="G19" s="156" t="n">
        <f aca="false">SUM(E19:F19)</f>
        <v>1276976</v>
      </c>
      <c r="H19" s="156" t="n">
        <f aca="false">SUM(B19,E19)</f>
        <v>1703261</v>
      </c>
      <c r="I19" s="156" t="n">
        <f aca="false">SUM(C19,F19)</f>
        <v>1631471</v>
      </c>
      <c r="J19" s="156" t="n">
        <f aca="false">SUM(D19,G19)</f>
        <v>3334732</v>
      </c>
      <c r="K19" s="153" t="str">
        <f aca="false">IF(ISNUMBER(J19),IF(J19=SUM(G19,D19),"p","f"),"-")</f>
        <v>p</v>
      </c>
      <c r="L19" s="143"/>
      <c r="M19" s="143"/>
    </row>
    <row r="20" customFormat="false" ht="12.75" hidden="false" customHeight="false" outlineLevel="0" collapsed="false">
      <c r="A20" s="166" t="s">
        <v>183</v>
      </c>
      <c r="B20" s="158" t="n">
        <v>988298</v>
      </c>
      <c r="C20" s="158" t="n">
        <v>959440</v>
      </c>
      <c r="D20" s="159" t="n">
        <f aca="false">SUM(B20:C20)</f>
        <v>1947738</v>
      </c>
      <c r="E20" s="158" t="n">
        <v>597569</v>
      </c>
      <c r="F20" s="158" t="n">
        <v>558208</v>
      </c>
      <c r="G20" s="159" t="n">
        <f aca="false">SUM(E20:F20)</f>
        <v>1155777</v>
      </c>
      <c r="H20" s="159" t="n">
        <f aca="false">SUM(B20,E20)</f>
        <v>1585867</v>
      </c>
      <c r="I20" s="159" t="n">
        <f aca="false">SUM(C20,F20)</f>
        <v>1517648</v>
      </c>
      <c r="J20" s="159" t="n">
        <f aca="false">SUM(D20,G20)</f>
        <v>3103515</v>
      </c>
      <c r="K20" s="153" t="str">
        <f aca="false">IF(ISNUMBER(J20),IF(J20=SUM(G20,D20),"p","f"),"-")</f>
        <v>p</v>
      </c>
      <c r="L20" s="143"/>
      <c r="M20" s="143"/>
    </row>
    <row r="21" customFormat="false" ht="12.75" hidden="false" customHeight="false" outlineLevel="0" collapsed="false">
      <c r="A21" s="166" t="s">
        <v>184</v>
      </c>
      <c r="B21" s="158" t="n">
        <v>796491</v>
      </c>
      <c r="C21" s="158" t="n">
        <v>794321</v>
      </c>
      <c r="D21" s="159" t="n">
        <f aca="false">SUM(B21:C21)</f>
        <v>1590812</v>
      </c>
      <c r="E21" s="158" t="n">
        <v>553029</v>
      </c>
      <c r="F21" s="158" t="n">
        <v>495645</v>
      </c>
      <c r="G21" s="159" t="n">
        <f aca="false">SUM(E21:F21)</f>
        <v>1048674</v>
      </c>
      <c r="H21" s="159" t="n">
        <f aca="false">SUM(B21,E21)</f>
        <v>1349520</v>
      </c>
      <c r="I21" s="159" t="n">
        <f aca="false">SUM(C21,F21)</f>
        <v>1289966</v>
      </c>
      <c r="J21" s="159" t="n">
        <f aca="false">SUM(D21,G21)</f>
        <v>2639486</v>
      </c>
      <c r="K21" s="153" t="str">
        <f aca="false">IF(ISNUMBER(J21),IF(J21=SUM(G21,D21),"p","f"),"-")</f>
        <v>p</v>
      </c>
      <c r="L21" s="143"/>
      <c r="M21" s="143"/>
    </row>
    <row r="22" customFormat="false" ht="12.75" hidden="false" customHeight="false" outlineLevel="0" collapsed="false">
      <c r="A22" s="166" t="s">
        <v>185</v>
      </c>
      <c r="B22" s="158" t="n">
        <v>728637</v>
      </c>
      <c r="C22" s="158" t="n">
        <v>754782</v>
      </c>
      <c r="D22" s="159" t="n">
        <f aca="false">SUM(B22:C22)</f>
        <v>1483419</v>
      </c>
      <c r="E22" s="158" t="n">
        <v>533813</v>
      </c>
      <c r="F22" s="158" t="n">
        <v>462738</v>
      </c>
      <c r="G22" s="159" t="n">
        <f aca="false">SUM(E22:F22)</f>
        <v>996551</v>
      </c>
      <c r="H22" s="159" t="n">
        <f aca="false">SUM(B22,E22)</f>
        <v>1262450</v>
      </c>
      <c r="I22" s="159" t="n">
        <f aca="false">SUM(C22,F22)</f>
        <v>1217520</v>
      </c>
      <c r="J22" s="159" t="n">
        <f aca="false">SUM(D22,G22)</f>
        <v>2479970</v>
      </c>
      <c r="K22" s="153" t="str">
        <f aca="false">IF(ISNUMBER(J22),IF(J22=SUM(G22,D22),"p","f"),"-")</f>
        <v>p</v>
      </c>
      <c r="L22" s="143"/>
      <c r="M22" s="143"/>
    </row>
    <row r="23" customFormat="false" ht="12.75" hidden="false" customHeight="false" outlineLevel="0" collapsed="false">
      <c r="A23" s="166" t="s">
        <v>186</v>
      </c>
      <c r="B23" s="158" t="n">
        <v>878393</v>
      </c>
      <c r="C23" s="158" t="n">
        <v>930303</v>
      </c>
      <c r="D23" s="159" t="n">
        <f aca="false">SUM(B23:C23)</f>
        <v>1808696</v>
      </c>
      <c r="E23" s="158" t="n">
        <v>582306</v>
      </c>
      <c r="F23" s="158" t="n">
        <v>496993</v>
      </c>
      <c r="G23" s="159" t="n">
        <f aca="false">SUM(E23:F23)</f>
        <v>1079299</v>
      </c>
      <c r="H23" s="159" t="n">
        <f aca="false">SUM(B23,E23)</f>
        <v>1460699</v>
      </c>
      <c r="I23" s="159" t="n">
        <f aca="false">SUM(C23,F23)</f>
        <v>1427296</v>
      </c>
      <c r="J23" s="159" t="n">
        <f aca="false">SUM(D23,G23)</f>
        <v>2887995</v>
      </c>
      <c r="K23" s="153" t="str">
        <f aca="false">IF(ISNUMBER(J23),IF(J23=SUM(G23,D23),"p","f"),"-")</f>
        <v>p</v>
      </c>
      <c r="L23" s="143"/>
      <c r="M23" s="143"/>
    </row>
    <row r="24" customFormat="false" ht="12.75" hidden="false" customHeight="false" outlineLevel="0" collapsed="false">
      <c r="A24" s="166" t="s">
        <v>187</v>
      </c>
      <c r="B24" s="158" t="n">
        <v>1070917</v>
      </c>
      <c r="C24" s="158" t="n">
        <v>1146629</v>
      </c>
      <c r="D24" s="159" t="n">
        <f aca="false">SUM(B24:C24)</f>
        <v>2217546</v>
      </c>
      <c r="E24" s="158" t="n">
        <v>592338</v>
      </c>
      <c r="F24" s="158" t="n">
        <v>498070</v>
      </c>
      <c r="G24" s="159" t="n">
        <f aca="false">SUM(E24:F24)</f>
        <v>1090408</v>
      </c>
      <c r="H24" s="159" t="n">
        <f aca="false">SUM(B24,E24)</f>
        <v>1663255</v>
      </c>
      <c r="I24" s="159" t="n">
        <f aca="false">SUM(C24,F24)</f>
        <v>1644699</v>
      </c>
      <c r="J24" s="159" t="n">
        <f aca="false">SUM(D24,G24)</f>
        <v>3307954</v>
      </c>
      <c r="K24" s="153" t="str">
        <f aca="false">IF(ISNUMBER(J24),IF(J24=SUM(G24,D24),"p","f"),"-")</f>
        <v>p</v>
      </c>
      <c r="L24" s="143"/>
      <c r="M24" s="143"/>
    </row>
    <row r="25" customFormat="false" ht="12.75" hidden="false" customHeight="false" outlineLevel="0" collapsed="false">
      <c r="A25" s="166" t="s">
        <v>188</v>
      </c>
      <c r="B25" s="158" t="n">
        <v>1016187</v>
      </c>
      <c r="C25" s="158" t="n">
        <v>1089668</v>
      </c>
      <c r="D25" s="159" t="n">
        <f aca="false">SUM(B25:C25)</f>
        <v>2105855</v>
      </c>
      <c r="E25" s="158" t="n">
        <v>510183</v>
      </c>
      <c r="F25" s="158" t="n">
        <v>449449</v>
      </c>
      <c r="G25" s="159" t="n">
        <f aca="false">SUM(E25:F25)</f>
        <v>959632</v>
      </c>
      <c r="H25" s="159" t="n">
        <f aca="false">SUM(B25,E25)</f>
        <v>1526370</v>
      </c>
      <c r="I25" s="159" t="n">
        <f aca="false">SUM(C25,F25)</f>
        <v>1539117</v>
      </c>
      <c r="J25" s="159" t="n">
        <f aca="false">SUM(D25,G25)</f>
        <v>3065487</v>
      </c>
      <c r="K25" s="153" t="str">
        <f aca="false">IF(ISNUMBER(J25),IF(J25=SUM(G25,D25),"p","f"),"-")</f>
        <v>p</v>
      </c>
      <c r="L25" s="143"/>
      <c r="M25" s="143"/>
    </row>
    <row r="26" customFormat="false" ht="12.75" hidden="false" customHeight="false" outlineLevel="0" collapsed="false">
      <c r="A26" s="166" t="s">
        <v>189</v>
      </c>
      <c r="B26" s="158" t="n">
        <v>711508</v>
      </c>
      <c r="C26" s="158" t="n">
        <v>762455</v>
      </c>
      <c r="D26" s="159" t="n">
        <f aca="false">SUM(B26:C26)</f>
        <v>1473963</v>
      </c>
      <c r="E26" s="158" t="n">
        <v>347567</v>
      </c>
      <c r="F26" s="158" t="n">
        <v>336545</v>
      </c>
      <c r="G26" s="159" t="n">
        <f aca="false">SUM(E26:F26)</f>
        <v>684112</v>
      </c>
      <c r="H26" s="159" t="n">
        <f aca="false">SUM(B26,E26)</f>
        <v>1059075</v>
      </c>
      <c r="I26" s="159" t="n">
        <f aca="false">SUM(C26,F26)</f>
        <v>1099000</v>
      </c>
      <c r="J26" s="159" t="n">
        <f aca="false">SUM(D26,G26)</f>
        <v>2158075</v>
      </c>
      <c r="K26" s="153" t="str">
        <f aca="false">IF(ISNUMBER(J26),IF(J26=SUM(G26,D26),"p","f"),"-")</f>
        <v>p</v>
      </c>
      <c r="L26" s="143"/>
      <c r="M26" s="143"/>
    </row>
    <row r="27" customFormat="false" ht="12.75" hidden="false" customHeight="false" outlineLevel="0" collapsed="false">
      <c r="A27" s="166" t="s">
        <v>190</v>
      </c>
      <c r="B27" s="158" t="n">
        <v>551820</v>
      </c>
      <c r="C27" s="158" t="n">
        <v>614603</v>
      </c>
      <c r="D27" s="159" t="n">
        <f aca="false">SUM(B27:C27)</f>
        <v>1166423</v>
      </c>
      <c r="E27" s="158" t="n">
        <v>306951</v>
      </c>
      <c r="F27" s="158" t="n">
        <v>316294</v>
      </c>
      <c r="G27" s="159" t="n">
        <f aca="false">SUM(E27:F27)</f>
        <v>623245</v>
      </c>
      <c r="H27" s="159" t="n">
        <f aca="false">SUM(B27,E27)</f>
        <v>858771</v>
      </c>
      <c r="I27" s="159" t="n">
        <f aca="false">SUM(C27,F27)</f>
        <v>930897</v>
      </c>
      <c r="J27" s="159" t="n">
        <f aca="false">SUM(D27,G27)</f>
        <v>1789668</v>
      </c>
      <c r="K27" s="153" t="str">
        <f aca="false">IF(ISNUMBER(J27),IF(J27=SUM(G27,D27),"p","f"),"-")</f>
        <v>p</v>
      </c>
      <c r="L27" s="143"/>
      <c r="M27" s="143"/>
    </row>
    <row r="28" customFormat="false" ht="12.75" hidden="false" customHeight="false" outlineLevel="0" collapsed="false">
      <c r="A28" s="166" t="s">
        <v>191</v>
      </c>
      <c r="B28" s="158" t="n">
        <v>543113</v>
      </c>
      <c r="C28" s="158" t="n">
        <v>633879</v>
      </c>
      <c r="D28" s="159" t="n">
        <f aca="false">SUM(B28:C28)</f>
        <v>1176992</v>
      </c>
      <c r="E28" s="158" t="n">
        <v>340899</v>
      </c>
      <c r="F28" s="158" t="n">
        <v>370033</v>
      </c>
      <c r="G28" s="159" t="n">
        <f aca="false">SUM(E28:F28)</f>
        <v>710932</v>
      </c>
      <c r="H28" s="159" t="n">
        <f aca="false">SUM(B28,E28)</f>
        <v>884012</v>
      </c>
      <c r="I28" s="159" t="n">
        <f aca="false">SUM(C28,F28)</f>
        <v>1003912</v>
      </c>
      <c r="J28" s="159" t="n">
        <f aca="false">SUM(D28,G28)</f>
        <v>1887924</v>
      </c>
      <c r="K28" s="153" t="str">
        <f aca="false">IF(ISNUMBER(J28),IF(J28=SUM(G28,D28),"p","f"),"-")</f>
        <v>p</v>
      </c>
      <c r="L28" s="143"/>
      <c r="M28" s="143"/>
    </row>
    <row r="29" customFormat="false" ht="12.75" hidden="false" customHeight="false" outlineLevel="0" collapsed="false">
      <c r="A29" s="166" t="s">
        <v>192</v>
      </c>
      <c r="B29" s="158" t="n">
        <v>500039</v>
      </c>
      <c r="C29" s="158" t="n">
        <v>612646</v>
      </c>
      <c r="D29" s="159" t="n">
        <f aca="false">SUM(B29:C29)</f>
        <v>1112685</v>
      </c>
      <c r="E29" s="158" t="n">
        <v>346032</v>
      </c>
      <c r="F29" s="158" t="n">
        <v>409642</v>
      </c>
      <c r="G29" s="159" t="n">
        <f aca="false">SUM(E29:F29)</f>
        <v>755674</v>
      </c>
      <c r="H29" s="159" t="n">
        <f aca="false">SUM(B29,E29)</f>
        <v>846071</v>
      </c>
      <c r="I29" s="159" t="n">
        <f aca="false">SUM(C29,F29)</f>
        <v>1022288</v>
      </c>
      <c r="J29" s="159" t="n">
        <f aca="false">SUM(D29,G29)</f>
        <v>1868359</v>
      </c>
      <c r="K29" s="153" t="str">
        <f aca="false">IF(ISNUMBER(J29),IF(J29=SUM(G29,D29),"p","f"),"-")</f>
        <v>p</v>
      </c>
      <c r="L29" s="143"/>
      <c r="M29" s="143"/>
    </row>
    <row r="30" customFormat="false" ht="12.75" hidden="false" customHeight="false" outlineLevel="0" collapsed="false">
      <c r="A30" s="166" t="s">
        <v>382</v>
      </c>
      <c r="B30" s="158" t="n">
        <v>584547</v>
      </c>
      <c r="C30" s="158" t="n">
        <v>898329</v>
      </c>
      <c r="D30" s="159" t="n">
        <f aca="false">SUM(B30:C30)</f>
        <v>1482876</v>
      </c>
      <c r="E30" s="158" t="n">
        <v>476654</v>
      </c>
      <c r="F30" s="158" t="n">
        <v>682300</v>
      </c>
      <c r="G30" s="159" t="n">
        <f aca="false">SUM(E30:F30)</f>
        <v>1158954</v>
      </c>
      <c r="H30" s="159" t="n">
        <f aca="false">SUM(B30,E30)</f>
        <v>1061201</v>
      </c>
      <c r="I30" s="159" t="n">
        <f aca="false">SUM(C30,F30)</f>
        <v>1580629</v>
      </c>
      <c r="J30" s="159" t="n">
        <f aca="false">SUM(D30,G30)</f>
        <v>2641830</v>
      </c>
      <c r="K30" s="153" t="str">
        <f aca="false">IF(ISNUMBER(J30),IF(J30=SUM(G30,D30),"p","f"),"-")</f>
        <v>p</v>
      </c>
      <c r="L30" s="143"/>
      <c r="M30" s="143"/>
    </row>
    <row r="31" customFormat="false" ht="12.75" hidden="false" customHeight="false" outlineLevel="0" collapsed="false">
      <c r="A31" s="167" t="s">
        <v>383</v>
      </c>
      <c r="B31" s="162" t="n">
        <v>231561</v>
      </c>
      <c r="C31" s="162" t="n">
        <v>539648</v>
      </c>
      <c r="D31" s="163" t="n">
        <f aca="false">SUM(B31:C31)</f>
        <v>771209</v>
      </c>
      <c r="E31" s="162" t="n">
        <v>232880</v>
      </c>
      <c r="F31" s="162" t="n">
        <v>429090</v>
      </c>
      <c r="G31" s="163" t="n">
        <f aca="false">SUM(E31:F31)</f>
        <v>661970</v>
      </c>
      <c r="H31" s="163" t="n">
        <f aca="false">SUM(B31,E31)</f>
        <v>464441</v>
      </c>
      <c r="I31" s="163" t="n">
        <f aca="false">SUM(C31,F31)</f>
        <v>968738</v>
      </c>
      <c r="J31" s="163" t="n">
        <f aca="false">SUM(D31,G31)</f>
        <v>1433179</v>
      </c>
      <c r="K31" s="153" t="str">
        <f aca="false">IF(ISNUMBER(J31),IF(J31=SUM(G31,D31),"p","f"),"-")</f>
        <v>p</v>
      </c>
      <c r="L31" s="143"/>
      <c r="M31" s="143"/>
    </row>
    <row r="32" customFormat="false" ht="12.75" hidden="false" customHeight="false" outlineLevel="0" collapsed="false">
      <c r="A32" s="151" t="s">
        <v>126</v>
      </c>
      <c r="B32" s="152" t="n">
        <v>11369493</v>
      </c>
      <c r="C32" s="152" t="n">
        <v>12378156</v>
      </c>
      <c r="D32" s="152" t="n">
        <f aca="false">SUM(B32:C32)</f>
        <v>23747649</v>
      </c>
      <c r="E32" s="152" t="n">
        <v>7356577</v>
      </c>
      <c r="F32" s="152" t="n">
        <v>7354805</v>
      </c>
      <c r="G32" s="152" t="n">
        <f aca="false">SUM(E32:F32)</f>
        <v>14711382</v>
      </c>
      <c r="H32" s="152" t="n">
        <f aca="false">SUM(B32,E32)</f>
        <v>18726070</v>
      </c>
      <c r="I32" s="152" t="n">
        <f aca="false">SUM(C32,F32)</f>
        <v>19732961</v>
      </c>
      <c r="J32" s="152" t="n">
        <f aca="false">SUM(D32,G32)</f>
        <v>38459031</v>
      </c>
      <c r="K32" s="153" t="str">
        <f aca="false">IF(ISNUMBER(J32),IF(J32=SUM(G32,D32),"p","f"),"-")</f>
        <v>p</v>
      </c>
      <c r="L32" s="143"/>
      <c r="M32" s="143"/>
    </row>
    <row r="33" customFormat="false" ht="12.75" hidden="false" customHeight="false" outlineLevel="0" collapsed="false">
      <c r="A33" s="143"/>
      <c r="B33" s="143" t="str">
        <f aca="false">IF(ISNUMBER(B7),IF(B7=SUM(B8:B12),"p","f"),"-")</f>
        <v>p</v>
      </c>
      <c r="C33" s="143" t="str">
        <f aca="false">IF(ISNUMBER(C7),IF(C7=SUM(C8:C12),"p","f"),"-")</f>
        <v>p</v>
      </c>
      <c r="D33" s="143" t="str">
        <f aca="false">IF(ISNUMBER(D7),IF(D7=SUM(D8:D12),"p","f"),"-")</f>
        <v>p</v>
      </c>
      <c r="E33" s="143" t="str">
        <f aca="false">IF(ISNUMBER(E7),IF(E7=SUM(E8:E12),"p","f"),"-")</f>
        <v>p</v>
      </c>
      <c r="F33" s="143" t="str">
        <f aca="false">IF(ISNUMBER(F7),IF(F7=SUM(F8:F12),"p","f"),"-")</f>
        <v>p</v>
      </c>
      <c r="G33" s="143" t="str">
        <f aca="false">IF(ISNUMBER(G7),IF(G7=SUM(G8:G12),"p","f"),"-")</f>
        <v>p</v>
      </c>
      <c r="H33" s="143" t="str">
        <f aca="false">IF(ISNUMBER(H7),IF(H7=SUM(H8:H12),"p","f"),"-")</f>
        <v>p</v>
      </c>
      <c r="I33" s="143" t="str">
        <f aca="false">IF(ISNUMBER(I7),IF(I7=SUM(I8:I12),"p","f"),"-")</f>
        <v>p</v>
      </c>
      <c r="J33" s="143" t="str">
        <f aca="false">IF(ISNUMBER(J7),IF(J7=SUM(J8:J12),"p","f"),"-")</f>
        <v>p</v>
      </c>
      <c r="K33" s="143"/>
      <c r="L33" s="143"/>
      <c r="M33" s="143"/>
    </row>
    <row r="34" customFormat="false" ht="12.75" hidden="false" customHeight="false" outlineLevel="0" collapsed="false">
      <c r="A34" s="40" t="s">
        <v>377</v>
      </c>
      <c r="B34" s="40"/>
      <c r="C34" s="40"/>
      <c r="D34" s="40"/>
      <c r="E34" s="40"/>
      <c r="F34" s="40"/>
      <c r="G34" s="40"/>
      <c r="H34" s="40"/>
      <c r="I34" s="40"/>
      <c r="J34" s="40"/>
      <c r="K34" s="143"/>
      <c r="L34" s="143"/>
      <c r="M34" s="143"/>
    </row>
    <row r="37" customFormat="false" ht="12.75" hidden="false" customHeight="false" outlineLevel="0" collapsed="false">
      <c r="A37" s="143"/>
      <c r="B37" s="143" t="str">
        <f aca="false">IF(ISNUMBER(B13),IF(B13=SUM(B14:B18),"p","f"),"-")</f>
        <v>p</v>
      </c>
      <c r="C37" s="143" t="str">
        <f aca="false">IF(ISNUMBER(C13),IF(C13=SUM(C14:C18),"p","f"),"-")</f>
        <v>p</v>
      </c>
      <c r="D37" s="143" t="str">
        <f aca="false">IF(ISNUMBER(D13),IF(D13=SUM(D14:D18),"p","f"),"-")</f>
        <v>p</v>
      </c>
      <c r="E37" s="143" t="str">
        <f aca="false">IF(ISNUMBER(E13),IF(E13=SUM(E14:E18),"p","f"),"-")</f>
        <v>p</v>
      </c>
      <c r="F37" s="143" t="str">
        <f aca="false">IF(ISNUMBER(F13),IF(F13=SUM(F14:F18),"p","f"),"-")</f>
        <v>p</v>
      </c>
      <c r="G37" s="143" t="str">
        <f aca="false">IF(ISNUMBER(G13),IF(G13=SUM(G14:G18),"p","f"),"-")</f>
        <v>p</v>
      </c>
      <c r="H37" s="143" t="str">
        <f aca="false">IF(ISNUMBER(H13),IF(H13=SUM(H14:H18),"p","f"),"-")</f>
        <v>p</v>
      </c>
      <c r="I37" s="143" t="str">
        <f aca="false">IF(ISNUMBER(I13),IF(I13=SUM(I14:I18),"p","f"),"-")</f>
        <v>p</v>
      </c>
      <c r="J37" s="143" t="str">
        <f aca="false">IF(ISNUMBER(J13),IF(J13=SUM(J14:J18),"p","f"),"-")</f>
        <v>p</v>
      </c>
    </row>
    <row r="38" customFormat="false" ht="12.75" hidden="false" customHeight="false" outlineLevel="0" collapsed="false">
      <c r="B38" s="143" t="str">
        <f aca="false">IF(ISNUMBER(B32),IF(B32=SUM(B14:B31,B8:B12),"p","f"),"-")</f>
        <v>p</v>
      </c>
      <c r="C38" s="143" t="str">
        <f aca="false">IF(ISNUMBER(C32),IF(C32=SUM(C14:C31,C8:C12),"p","f"),"-")</f>
        <v>p</v>
      </c>
      <c r="D38" s="143" t="str">
        <f aca="false">IF(ISNUMBER(D32),IF(D32=SUM(D14:D31,D8:D12),"p","f"),"-")</f>
        <v>p</v>
      </c>
      <c r="E38" s="143" t="str">
        <f aca="false">IF(ISNUMBER(E32),IF(E32=SUM(E14:E31,E8:E12),"p","f"),"-")</f>
        <v>p</v>
      </c>
      <c r="F38" s="143" t="str">
        <f aca="false">IF(ISNUMBER(F32),IF(F32=SUM(F14:F31,F8:F12),"p","f"),"-")</f>
        <v>p</v>
      </c>
      <c r="G38" s="143" t="str">
        <f aca="false">IF(ISNUMBER(G32),IF(G32=SUM(G14:G31,G8:G12),"p","f"),"-")</f>
        <v>p</v>
      </c>
      <c r="H38" s="143" t="str">
        <f aca="false">IF(ISNUMBER(H32),IF(H32=SUM(H14:H31,H8:H12),"p","f"),"-")</f>
        <v>p</v>
      </c>
      <c r="I38" s="143" t="str">
        <f aca="false">IF(ISNUMBER(I32),IF(I32=SUM(I14:I31,I8:I12),"p","f"),"-")</f>
        <v>p</v>
      </c>
      <c r="J38" s="143" t="str">
        <f aca="false">IF(ISNUMBER(J32),IF(J32=SUM(J14:J31,J8:J12),"p","f"),"-")</f>
        <v>p</v>
      </c>
    </row>
  </sheetData>
  <mergeCells count="7">
    <mergeCell ref="A1:J1"/>
    <mergeCell ref="A3:J3"/>
    <mergeCell ref="A5:A6"/>
    <mergeCell ref="B5:D5"/>
    <mergeCell ref="E5:G5"/>
    <mergeCell ref="H5:J5"/>
    <mergeCell ref="A34:J3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27" activeCellId="0" sqref="C27"/>
    </sheetView>
  </sheetViews>
  <sheetFormatPr defaultRowHeight="12.75" zeroHeight="false" outlineLevelRow="0" outlineLevelCol="0"/>
  <cols>
    <col collapsed="false" customWidth="true" hidden="false" outlineLevel="0" max="1025" min="1" style="0" width="11.4"/>
  </cols>
  <sheetData>
    <row r="1" customFormat="false" ht="23.85" hidden="false" customHeight="true" outlineLevel="0" collapsed="false">
      <c r="A1" s="96" t="s">
        <v>384</v>
      </c>
      <c r="B1" s="96"/>
      <c r="C1" s="96"/>
      <c r="D1" s="96"/>
    </row>
    <row r="3" customFormat="false" ht="12.75" hidden="false" customHeight="false" outlineLevel="0" collapsed="false">
      <c r="A3" s="1" t="s">
        <v>379</v>
      </c>
      <c r="B3" s="1"/>
      <c r="C3" s="1"/>
      <c r="D3" s="1"/>
    </row>
    <row r="5" customFormat="false" ht="31.35" hidden="false" customHeight="true" outlineLevel="0" collapsed="false">
      <c r="A5" s="139" t="s">
        <v>385</v>
      </c>
      <c r="B5" s="139" t="s">
        <v>177</v>
      </c>
      <c r="C5" s="139" t="s">
        <v>213</v>
      </c>
      <c r="D5" s="139" t="s">
        <v>126</v>
      </c>
    </row>
    <row r="6" customFormat="false" ht="12.75" hidden="false" customHeight="false" outlineLevel="0" collapsed="false">
      <c r="A6" s="139" t="s">
        <v>124</v>
      </c>
      <c r="B6" s="145" t="n">
        <v>11369493</v>
      </c>
      <c r="C6" s="145" t="n">
        <v>12378156</v>
      </c>
      <c r="D6" s="145" t="n">
        <f aca="false">SUM(B6:C6)</f>
        <v>23747649</v>
      </c>
      <c r="E6" s="0" t="str">
        <f aca="false">IF(ISNUMBER(D6),IF(D6=SUM(B6:C6),"p","f"),"-")</f>
        <v>p</v>
      </c>
    </row>
    <row r="7" customFormat="false" ht="25.5" hidden="false" customHeight="false" outlineLevel="0" collapsed="false">
      <c r="A7" s="139" t="s">
        <v>386</v>
      </c>
      <c r="B7" s="145" t="n">
        <v>2210658</v>
      </c>
      <c r="C7" s="145" t="n">
        <v>2360724</v>
      </c>
      <c r="D7" s="145" t="n">
        <f aca="false">SUM(B7:C7)</f>
        <v>4571382</v>
      </c>
      <c r="E7" s="0" t="str">
        <f aca="false">IF(ISNUMBER(D7),IF(D7=SUM(B7:C7),"p","f"),"-")</f>
        <v>p</v>
      </c>
    </row>
    <row r="8" customFormat="false" ht="25.5" hidden="false" customHeight="false" outlineLevel="0" collapsed="false">
      <c r="A8" s="139" t="s">
        <v>387</v>
      </c>
      <c r="B8" s="145" t="n">
        <v>1986559</v>
      </c>
      <c r="C8" s="145" t="n">
        <v>2135047</v>
      </c>
      <c r="D8" s="145" t="n">
        <f aca="false">SUM(B8:C8)</f>
        <v>4121606</v>
      </c>
      <c r="E8" s="0" t="str">
        <f aca="false">IF(ISNUMBER(D8),IF(D8=SUM(B8:C8),"p","f"),"-")</f>
        <v>p</v>
      </c>
    </row>
    <row r="9" customFormat="false" ht="25.5" hidden="false" customHeight="false" outlineLevel="0" collapsed="false">
      <c r="A9" s="139" t="s">
        <v>388</v>
      </c>
      <c r="B9" s="145" t="n">
        <v>1663519</v>
      </c>
      <c r="C9" s="145" t="n">
        <v>1784746</v>
      </c>
      <c r="D9" s="145" t="n">
        <f aca="false">SUM(B9:C9)</f>
        <v>3448265</v>
      </c>
      <c r="E9" s="0" t="str">
        <f aca="false">IF(ISNUMBER(D9),IF(D9=SUM(B9:C9),"p","f"),"-")</f>
        <v>p</v>
      </c>
    </row>
    <row r="10" customFormat="false" ht="25.5" hidden="false" customHeight="false" outlineLevel="0" collapsed="false">
      <c r="A10" s="139" t="s">
        <v>389</v>
      </c>
      <c r="B10" s="145" t="n">
        <v>5508757</v>
      </c>
      <c r="C10" s="145" t="n">
        <v>6097639</v>
      </c>
      <c r="D10" s="145" t="n">
        <f aca="false">SUM(B10:C10)</f>
        <v>11606396</v>
      </c>
      <c r="E10" s="0" t="str">
        <f aca="false">IF(ISNUMBER(D10),IF(D10=SUM(B10:C10),"p","f"),"-")</f>
        <v>p</v>
      </c>
    </row>
    <row r="11" customFormat="false" ht="12.75" hidden="false" customHeight="false" outlineLevel="0" collapsed="false">
      <c r="A11" s="139" t="s">
        <v>125</v>
      </c>
      <c r="B11" s="145" t="n">
        <v>7356577</v>
      </c>
      <c r="C11" s="145" t="n">
        <v>7354805</v>
      </c>
      <c r="D11" s="145" t="n">
        <f aca="false">SUM(B11:C11)</f>
        <v>14711382</v>
      </c>
      <c r="E11" s="0" t="str">
        <f aca="false">IF(ISNUMBER(D11),IF(D11=SUM(B11:C11),"p","f"),"-")</f>
        <v>p</v>
      </c>
    </row>
    <row r="12" customFormat="false" ht="12.75" hidden="false" customHeight="false" outlineLevel="0" collapsed="false">
      <c r="A12" s="139" t="s">
        <v>126</v>
      </c>
      <c r="B12" s="145" t="n">
        <v>18726070</v>
      </c>
      <c r="C12" s="145" t="n">
        <v>19732961</v>
      </c>
      <c r="D12" s="145" t="n">
        <f aca="false">SUM(B12:C12)</f>
        <v>38459031</v>
      </c>
      <c r="E12" s="0" t="str">
        <f aca="false">IF(ISNUMBER(D12),IF(D12=SUM(B12:C12),"p","f"),"-")</f>
        <v>p</v>
      </c>
    </row>
    <row r="13" customFormat="false" ht="12.75" hidden="false" customHeight="false" outlineLevel="0" collapsed="false">
      <c r="B13" s="0" t="str">
        <f aca="false">IF(ISNUMBER(B12),IF(B12=SUM(B11,B6),"p","f"),"-")</f>
        <v>p</v>
      </c>
      <c r="C13" s="0" t="str">
        <f aca="false">IF(ISNUMBER(C12),IF(C12=SUM(C11,C6),"p","f"),"-")</f>
        <v>p</v>
      </c>
      <c r="D13" s="0" t="str">
        <f aca="false">IF(ISNUMBER(D12),IF(D12=SUM(D11,D6),"p","f"),"-")</f>
        <v>p</v>
      </c>
    </row>
    <row r="14" customFormat="false" ht="12.75" hidden="false" customHeight="false" outlineLevel="0" collapsed="false">
      <c r="A14" s="40" t="s">
        <v>377</v>
      </c>
      <c r="B14" s="40"/>
      <c r="C14" s="40"/>
      <c r="D14" s="40"/>
    </row>
    <row r="16" customFormat="false" ht="12.75" hidden="false" customHeight="false" outlineLevel="0" collapsed="false">
      <c r="B16" s="0" t="str">
        <f aca="false">IF(ISNUMBER(B6),IF(B6=SUM(B7:B10),"p","f"),"-")</f>
        <v>p</v>
      </c>
      <c r="C16" s="0" t="str">
        <f aca="false">IF(ISNUMBER(C6),IF(C6=SUM(C7:C10),"p","f"),"-")</f>
        <v>p</v>
      </c>
      <c r="D16" s="0" t="str">
        <f aca="false">IF(ISNUMBER(D6),IF(D6=SUM(D7:D10),"p","f"),"-")</f>
        <v>p</v>
      </c>
    </row>
  </sheetData>
  <mergeCells count="3">
    <mergeCell ref="A1:D1"/>
    <mergeCell ref="A3:D3"/>
    <mergeCell ref="A14:D1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7" activeCellId="0" sqref="C7"/>
    </sheetView>
  </sheetViews>
  <sheetFormatPr defaultRowHeight="12.75" zeroHeight="false" outlineLevelRow="0" outlineLevelCol="0"/>
  <cols>
    <col collapsed="false" customWidth="true" hidden="false" outlineLevel="0" max="1" min="1" style="19" width="5.7"/>
    <col collapsed="false" customWidth="true" hidden="false" outlineLevel="0" max="2" min="2" style="19" width="19.54"/>
    <col collapsed="false" customWidth="true" hidden="false" outlineLevel="0" max="3" min="3" style="19" width="16.12"/>
    <col collapsed="false" customWidth="true" hidden="false" outlineLevel="0" max="5" min="4" style="19" width="12.12"/>
    <col collapsed="false" customWidth="true" hidden="false" outlineLevel="0" max="7" min="6" style="19" width="8.55"/>
    <col collapsed="false" customWidth="true" hidden="false" outlineLevel="0" max="9" min="8" style="19" width="10.98"/>
    <col collapsed="false" customWidth="true" hidden="false" outlineLevel="0" max="11" min="10" style="19" width="9.4"/>
    <col collapsed="false" customWidth="true" hidden="false" outlineLevel="0" max="13" min="12" style="19" width="10.4"/>
    <col collapsed="false" customWidth="true" hidden="false" outlineLevel="0" max="15" min="14" style="19" width="10.69"/>
    <col collapsed="false" customWidth="true" hidden="false" outlineLevel="0" max="1025" min="16" style="0" width="11.4"/>
  </cols>
  <sheetData>
    <row r="1" customFormat="false" ht="12.75" hidden="false" customHeight="false" outlineLevel="0" collapsed="false">
      <c r="A1" s="20" t="s">
        <v>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3" customFormat="false" ht="12.75" hidden="false" customHeight="false" outlineLevel="0" collapsed="false">
      <c r="A3" s="21" t="s">
        <v>59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5" customFormat="false" ht="26.85" hidden="false" customHeight="true" outlineLevel="0" collapsed="false">
      <c r="A5" s="22" t="s">
        <v>60</v>
      </c>
      <c r="B5" s="23" t="s">
        <v>2</v>
      </c>
      <c r="C5" s="23"/>
      <c r="D5" s="24" t="s">
        <v>61</v>
      </c>
      <c r="E5" s="24"/>
      <c r="F5" s="24" t="s">
        <v>62</v>
      </c>
      <c r="G5" s="24"/>
      <c r="H5" s="24" t="s">
        <v>63</v>
      </c>
      <c r="I5" s="24"/>
      <c r="J5" s="24" t="s">
        <v>64</v>
      </c>
      <c r="K5" s="24"/>
      <c r="L5" s="24" t="s">
        <v>65</v>
      </c>
      <c r="M5" s="24"/>
      <c r="N5" s="24" t="s">
        <v>66</v>
      </c>
      <c r="O5" s="24"/>
    </row>
    <row r="6" customFormat="false" ht="12.75" hidden="false" customHeight="false" outlineLevel="0" collapsed="false">
      <c r="A6" s="22"/>
      <c r="B6" s="22"/>
      <c r="C6" s="23"/>
      <c r="D6" s="25" t="s">
        <v>67</v>
      </c>
      <c r="E6" s="25" t="s">
        <v>68</v>
      </c>
      <c r="F6" s="25" t="s">
        <v>67</v>
      </c>
      <c r="G6" s="25" t="s">
        <v>68</v>
      </c>
      <c r="H6" s="25" t="s">
        <v>67</v>
      </c>
      <c r="I6" s="25" t="s">
        <v>68</v>
      </c>
      <c r="J6" s="25" t="s">
        <v>67</v>
      </c>
      <c r="K6" s="25" t="s">
        <v>68</v>
      </c>
      <c r="L6" s="25" t="s">
        <v>67</v>
      </c>
      <c r="M6" s="25" t="s">
        <v>68</v>
      </c>
      <c r="N6" s="25" t="s">
        <v>67</v>
      </c>
      <c r="O6" s="25" t="s">
        <v>68</v>
      </c>
    </row>
    <row r="7" customFormat="false" ht="12.75" hidden="false" customHeight="false" outlineLevel="0" collapsed="false">
      <c r="A7" s="26"/>
      <c r="B7" s="27"/>
      <c r="C7" s="28" t="s">
        <v>69</v>
      </c>
      <c r="D7" s="25" t="n">
        <v>3807</v>
      </c>
      <c r="E7" s="29" t="n">
        <v>9.92</v>
      </c>
      <c r="F7" s="25" t="n">
        <v>15</v>
      </c>
      <c r="G7" s="29" t="n">
        <v>0.04</v>
      </c>
      <c r="H7" s="25" t="n">
        <v>1048</v>
      </c>
      <c r="I7" s="29" t="n">
        <v>2.73</v>
      </c>
      <c r="J7" s="25" t="n">
        <v>771</v>
      </c>
      <c r="K7" s="29" t="n">
        <v>2.01</v>
      </c>
      <c r="L7" s="25" t="n">
        <v>252</v>
      </c>
      <c r="M7" s="29" t="n">
        <v>0.66</v>
      </c>
      <c r="N7" s="25" t="n">
        <v>3711</v>
      </c>
      <c r="O7" s="29" t="n">
        <v>9.67</v>
      </c>
    </row>
    <row r="8" customFormat="false" ht="12.75" hidden="false" customHeight="false" outlineLevel="0" collapsed="false">
      <c r="A8" s="30" t="s">
        <v>70</v>
      </c>
      <c r="B8" s="30"/>
      <c r="C8" s="31" t="s">
        <v>71</v>
      </c>
      <c r="D8" s="23" t="n">
        <v>3500</v>
      </c>
      <c r="E8" s="32" t="n">
        <v>9.1</v>
      </c>
      <c r="F8" s="23" t="n">
        <v>14</v>
      </c>
      <c r="G8" s="32" t="n">
        <v>0.04</v>
      </c>
      <c r="H8" s="23" t="n">
        <v>893</v>
      </c>
      <c r="I8" s="32" t="n">
        <v>2.32</v>
      </c>
      <c r="J8" s="23" t="n">
        <v>792</v>
      </c>
      <c r="K8" s="32" t="n">
        <v>2.06</v>
      </c>
      <c r="L8" s="23" t="n">
        <v>246</v>
      </c>
      <c r="M8" s="32" t="n">
        <v>0.64</v>
      </c>
      <c r="N8" s="23" t="n">
        <v>3003</v>
      </c>
      <c r="O8" s="32" t="n">
        <v>7.81</v>
      </c>
    </row>
    <row r="9" customFormat="false" ht="12.75" hidden="false" customHeight="false" outlineLevel="0" collapsed="false">
      <c r="A9" s="33" t="s">
        <v>72</v>
      </c>
      <c r="B9" s="23" t="s">
        <v>8</v>
      </c>
      <c r="C9" s="23"/>
      <c r="D9" s="23" t="n">
        <v>426</v>
      </c>
      <c r="E9" s="32" t="n">
        <v>17.67</v>
      </c>
      <c r="F9" s="23" t="s">
        <v>73</v>
      </c>
      <c r="G9" s="32" t="s">
        <v>73</v>
      </c>
      <c r="H9" s="23" t="n">
        <v>84</v>
      </c>
      <c r="I9" s="32" t="n">
        <v>3.48</v>
      </c>
      <c r="J9" s="23" t="n">
        <v>112</v>
      </c>
      <c r="K9" s="32" t="n">
        <v>4.65</v>
      </c>
      <c r="L9" s="23" t="n">
        <v>28</v>
      </c>
      <c r="M9" s="32" t="n">
        <v>1.16</v>
      </c>
      <c r="N9" s="23" t="n">
        <v>447</v>
      </c>
      <c r="O9" s="32" t="n">
        <v>18.54</v>
      </c>
    </row>
    <row r="10" customFormat="false" ht="12.75" hidden="false" customHeight="false" outlineLevel="0" collapsed="false">
      <c r="A10" s="33" t="s">
        <v>74</v>
      </c>
      <c r="B10" s="23" t="s">
        <v>9</v>
      </c>
      <c r="C10" s="23"/>
      <c r="D10" s="23" t="n">
        <v>19</v>
      </c>
      <c r="E10" s="32" t="n">
        <v>6.16</v>
      </c>
      <c r="F10" s="23" t="s">
        <v>73</v>
      </c>
      <c r="G10" s="32" t="s">
        <v>73</v>
      </c>
      <c r="H10" s="23" t="n">
        <v>5</v>
      </c>
      <c r="I10" s="32" t="n">
        <v>1.62</v>
      </c>
      <c r="J10" s="23" t="n">
        <v>1</v>
      </c>
      <c r="K10" s="32" t="n">
        <v>0.32</v>
      </c>
      <c r="L10" s="23" t="n">
        <v>1</v>
      </c>
      <c r="M10" s="32" t="n">
        <v>0.32</v>
      </c>
      <c r="N10" s="23" t="n">
        <v>29</v>
      </c>
      <c r="O10" s="32" t="n">
        <v>9.4</v>
      </c>
    </row>
    <row r="11" customFormat="false" ht="12.75" hidden="false" customHeight="false" outlineLevel="0" collapsed="false">
      <c r="A11" s="33" t="s">
        <v>75</v>
      </c>
      <c r="B11" s="23" t="s">
        <v>10</v>
      </c>
      <c r="C11" s="23"/>
      <c r="D11" s="23" t="n">
        <v>245</v>
      </c>
      <c r="E11" s="32" t="n">
        <v>35.08</v>
      </c>
      <c r="F11" s="23" t="s">
        <v>73</v>
      </c>
      <c r="G11" s="32" t="s">
        <v>73</v>
      </c>
      <c r="H11" s="23" t="n">
        <v>1</v>
      </c>
      <c r="I11" s="32" t="n">
        <v>0.14</v>
      </c>
      <c r="J11" s="23" t="n">
        <v>4</v>
      </c>
      <c r="K11" s="32" t="n">
        <v>0.57</v>
      </c>
      <c r="L11" s="23" t="n">
        <v>3</v>
      </c>
      <c r="M11" s="32" t="n">
        <v>0.43</v>
      </c>
      <c r="N11" s="23" t="n">
        <v>105</v>
      </c>
      <c r="O11" s="32" t="n">
        <v>15.03</v>
      </c>
    </row>
    <row r="12" customFormat="false" ht="12.75" hidden="false" customHeight="false" outlineLevel="0" collapsed="false">
      <c r="A12" s="33" t="s">
        <v>76</v>
      </c>
      <c r="B12" s="23" t="s">
        <v>11</v>
      </c>
      <c r="C12" s="23"/>
      <c r="D12" s="23" t="n">
        <v>6</v>
      </c>
      <c r="E12" s="32" t="n">
        <v>0.66</v>
      </c>
      <c r="F12" s="23" t="s">
        <v>73</v>
      </c>
      <c r="G12" s="32" t="s">
        <v>73</v>
      </c>
      <c r="H12" s="23" t="n">
        <v>2</v>
      </c>
      <c r="I12" s="32" t="n">
        <v>0.22</v>
      </c>
      <c r="J12" s="23" t="n">
        <v>8</v>
      </c>
      <c r="K12" s="32" t="n">
        <v>0.88</v>
      </c>
      <c r="L12" s="23" t="n">
        <v>6</v>
      </c>
      <c r="M12" s="32" t="n">
        <v>0.66</v>
      </c>
      <c r="N12" s="23" t="n">
        <v>37</v>
      </c>
      <c r="O12" s="32" t="n">
        <v>4.07</v>
      </c>
    </row>
    <row r="13" customFormat="false" ht="12.75" hidden="false" customHeight="false" outlineLevel="0" collapsed="false">
      <c r="A13" s="33" t="s">
        <v>77</v>
      </c>
      <c r="B13" s="23" t="s">
        <v>12</v>
      </c>
      <c r="C13" s="23"/>
      <c r="D13" s="23" t="n">
        <v>17</v>
      </c>
      <c r="E13" s="32" t="n">
        <v>1.51</v>
      </c>
      <c r="F13" s="23" t="n">
        <v>1</v>
      </c>
      <c r="G13" s="32" t="n">
        <v>0.09</v>
      </c>
      <c r="H13" s="23" t="n">
        <v>12</v>
      </c>
      <c r="I13" s="32" t="n">
        <v>1.07</v>
      </c>
      <c r="J13" s="23" t="n">
        <v>15</v>
      </c>
      <c r="K13" s="32" t="n">
        <v>1.33</v>
      </c>
      <c r="L13" s="23" t="n">
        <v>1</v>
      </c>
      <c r="M13" s="32" t="n">
        <v>0.09</v>
      </c>
      <c r="N13" s="23" t="n">
        <v>66</v>
      </c>
      <c r="O13" s="32" t="n">
        <v>5.87</v>
      </c>
    </row>
    <row r="14" customFormat="false" ht="12.75" hidden="false" customHeight="false" outlineLevel="0" collapsed="false">
      <c r="A14" s="33" t="s">
        <v>78</v>
      </c>
      <c r="B14" s="23" t="s">
        <v>13</v>
      </c>
      <c r="C14" s="23"/>
      <c r="D14" s="23" t="n">
        <v>9</v>
      </c>
      <c r="E14" s="32" t="n">
        <v>3.61</v>
      </c>
      <c r="F14" s="23" t="s">
        <v>73</v>
      </c>
      <c r="G14" s="32" t="s">
        <v>73</v>
      </c>
      <c r="H14" s="23" t="n">
        <v>1</v>
      </c>
      <c r="I14" s="32" t="n">
        <v>0.4</v>
      </c>
      <c r="J14" s="23" t="n">
        <v>11</v>
      </c>
      <c r="K14" s="32" t="n">
        <v>4.41</v>
      </c>
      <c r="L14" s="23" t="n">
        <v>2</v>
      </c>
      <c r="M14" s="32" t="n">
        <v>0.8</v>
      </c>
      <c r="N14" s="23" t="n">
        <v>30</v>
      </c>
      <c r="O14" s="32" t="n">
        <v>12.03</v>
      </c>
    </row>
    <row r="15" customFormat="false" ht="12.75" hidden="false" customHeight="false" outlineLevel="0" collapsed="false">
      <c r="A15" s="33" t="s">
        <v>79</v>
      </c>
      <c r="B15" s="23" t="s">
        <v>14</v>
      </c>
      <c r="C15" s="23"/>
      <c r="D15" s="23" t="n">
        <v>6</v>
      </c>
      <c r="E15" s="32" t="n">
        <v>1.38</v>
      </c>
      <c r="F15" s="23" t="s">
        <v>73</v>
      </c>
      <c r="G15" s="32" t="s">
        <v>73</v>
      </c>
      <c r="H15" s="23" t="n">
        <v>2</v>
      </c>
      <c r="I15" s="32" t="n">
        <v>0.46</v>
      </c>
      <c r="J15" s="23" t="n">
        <v>7</v>
      </c>
      <c r="K15" s="32" t="n">
        <v>1.61</v>
      </c>
      <c r="L15" s="23" t="n">
        <v>3</v>
      </c>
      <c r="M15" s="32" t="n">
        <v>0.69</v>
      </c>
      <c r="N15" s="23" t="n">
        <v>43</v>
      </c>
      <c r="O15" s="32" t="n">
        <v>9.89</v>
      </c>
    </row>
    <row r="16" customFormat="false" ht="12.75" hidden="false" customHeight="false" outlineLevel="0" collapsed="false">
      <c r="A16" s="33" t="s">
        <v>80</v>
      </c>
      <c r="B16" s="23" t="s">
        <v>15</v>
      </c>
      <c r="C16" s="23"/>
      <c r="D16" s="23" t="n">
        <v>2</v>
      </c>
      <c r="E16" s="32" t="n">
        <v>0.26</v>
      </c>
      <c r="F16" s="23" t="n">
        <v>1</v>
      </c>
      <c r="G16" s="32" t="n">
        <v>0.13</v>
      </c>
      <c r="H16" s="23" t="n">
        <v>19</v>
      </c>
      <c r="I16" s="32" t="n">
        <v>2.43</v>
      </c>
      <c r="J16" s="23" t="n">
        <v>11</v>
      </c>
      <c r="K16" s="32" t="n">
        <v>1.41</v>
      </c>
      <c r="L16" s="23" t="n">
        <v>3</v>
      </c>
      <c r="M16" s="32" t="n">
        <v>0.38</v>
      </c>
      <c r="N16" s="23" t="n">
        <v>12</v>
      </c>
      <c r="O16" s="32" t="n">
        <v>1.54</v>
      </c>
    </row>
    <row r="17" customFormat="false" ht="12.75" hidden="false" customHeight="false" outlineLevel="0" collapsed="false">
      <c r="A17" s="33" t="s">
        <v>81</v>
      </c>
      <c r="B17" s="23" t="s">
        <v>16</v>
      </c>
      <c r="C17" s="23"/>
      <c r="D17" s="23" t="n">
        <v>63</v>
      </c>
      <c r="E17" s="32" t="n">
        <v>12.93</v>
      </c>
      <c r="F17" s="23" t="s">
        <v>73</v>
      </c>
      <c r="G17" s="32" t="s">
        <v>73</v>
      </c>
      <c r="H17" s="23" t="n">
        <v>14</v>
      </c>
      <c r="I17" s="32" t="n">
        <v>2.87</v>
      </c>
      <c r="J17" s="23" t="n">
        <v>12</v>
      </c>
      <c r="K17" s="32" t="n">
        <v>2.46</v>
      </c>
      <c r="L17" s="23" t="n">
        <v>1</v>
      </c>
      <c r="M17" s="32" t="n">
        <v>0.21</v>
      </c>
      <c r="N17" s="23" t="n">
        <v>31</v>
      </c>
      <c r="O17" s="32" t="n">
        <v>6.36</v>
      </c>
    </row>
    <row r="18" customFormat="false" ht="12.75" hidden="false" customHeight="false" outlineLevel="0" collapsed="false">
      <c r="A18" s="33" t="s">
        <v>82</v>
      </c>
      <c r="B18" s="23" t="s">
        <v>17</v>
      </c>
      <c r="C18" s="23"/>
      <c r="D18" s="23" t="n">
        <v>272</v>
      </c>
      <c r="E18" s="32" t="n">
        <v>18.88</v>
      </c>
      <c r="F18" s="23" t="n">
        <v>4</v>
      </c>
      <c r="G18" s="32" t="n">
        <v>0.28</v>
      </c>
      <c r="H18" s="23" t="n">
        <v>107</v>
      </c>
      <c r="I18" s="32" t="n">
        <v>7.43</v>
      </c>
      <c r="J18" s="23" t="n">
        <v>62</v>
      </c>
      <c r="K18" s="32" t="n">
        <v>4.3</v>
      </c>
      <c r="L18" s="23" t="n">
        <v>18</v>
      </c>
      <c r="M18" s="32" t="n">
        <v>1.25</v>
      </c>
      <c r="N18" s="23" t="n">
        <v>134</v>
      </c>
      <c r="O18" s="32" t="n">
        <v>9.3</v>
      </c>
    </row>
    <row r="19" customFormat="false" ht="12.75" hidden="false" customHeight="false" outlineLevel="0" collapsed="false">
      <c r="A19" s="33" t="s">
        <v>83</v>
      </c>
      <c r="B19" s="23" t="s">
        <v>18</v>
      </c>
      <c r="C19" s="23"/>
      <c r="D19" s="23" t="n">
        <v>3</v>
      </c>
      <c r="E19" s="32" t="n">
        <v>0.59</v>
      </c>
      <c r="F19" s="23" t="s">
        <v>73</v>
      </c>
      <c r="G19" s="32" t="s">
        <v>73</v>
      </c>
      <c r="H19" s="23" t="n">
        <v>25</v>
      </c>
      <c r="I19" s="32" t="n">
        <v>4.93</v>
      </c>
      <c r="J19" s="23" t="n">
        <v>12</v>
      </c>
      <c r="K19" s="32" t="n">
        <v>2.37</v>
      </c>
      <c r="L19" s="23" t="s">
        <v>73</v>
      </c>
      <c r="M19" s="32" t="s">
        <v>73</v>
      </c>
      <c r="N19" s="23" t="n">
        <v>51</v>
      </c>
      <c r="O19" s="32" t="n">
        <v>10.06</v>
      </c>
    </row>
    <row r="20" customFormat="false" ht="12.75" hidden="false" customHeight="false" outlineLevel="0" collapsed="false">
      <c r="A20" s="33" t="s">
        <v>84</v>
      </c>
      <c r="B20" s="23" t="s">
        <v>19</v>
      </c>
      <c r="C20" s="23"/>
      <c r="D20" s="23" t="n">
        <v>55</v>
      </c>
      <c r="E20" s="32" t="n">
        <v>10.53</v>
      </c>
      <c r="F20" s="23" t="s">
        <v>73</v>
      </c>
      <c r="G20" s="32" t="s">
        <v>73</v>
      </c>
      <c r="H20" s="23" t="n">
        <v>2</v>
      </c>
      <c r="I20" s="32" t="n">
        <v>0.38</v>
      </c>
      <c r="J20" s="23" t="n">
        <v>5</v>
      </c>
      <c r="K20" s="32" t="n">
        <v>0.96</v>
      </c>
      <c r="L20" s="23" t="n">
        <v>6</v>
      </c>
      <c r="M20" s="32" t="n">
        <v>1.15</v>
      </c>
      <c r="N20" s="23" t="n">
        <v>49</v>
      </c>
      <c r="O20" s="32" t="n">
        <v>9.38</v>
      </c>
    </row>
    <row r="21" customFormat="false" ht="12.75" hidden="false" customHeight="false" outlineLevel="0" collapsed="false">
      <c r="A21" s="33" t="s">
        <v>85</v>
      </c>
      <c r="B21" s="23" t="s">
        <v>20</v>
      </c>
      <c r="C21" s="23"/>
      <c r="D21" s="23" t="n">
        <v>11</v>
      </c>
      <c r="E21" s="32" t="n">
        <v>1.53</v>
      </c>
      <c r="F21" s="23" t="s">
        <v>73</v>
      </c>
      <c r="G21" s="32" t="s">
        <v>73</v>
      </c>
      <c r="H21" s="23" t="n">
        <v>2</v>
      </c>
      <c r="I21" s="32" t="n">
        <v>0.28</v>
      </c>
      <c r="J21" s="23" t="n">
        <v>3</v>
      </c>
      <c r="K21" s="32" t="n">
        <v>0.42</v>
      </c>
      <c r="L21" s="23" t="n">
        <v>5</v>
      </c>
      <c r="M21" s="32" t="n">
        <v>0.7</v>
      </c>
      <c r="N21" s="23" t="n">
        <v>25</v>
      </c>
      <c r="O21" s="32" t="n">
        <v>3.48</v>
      </c>
    </row>
    <row r="22" customFormat="false" ht="12.75" hidden="false" customHeight="false" outlineLevel="0" collapsed="false">
      <c r="A22" s="33" t="s">
        <v>86</v>
      </c>
      <c r="B22" s="23" t="s">
        <v>21</v>
      </c>
      <c r="C22" s="23"/>
      <c r="D22" s="23" t="n">
        <v>153</v>
      </c>
      <c r="E22" s="32" t="n">
        <v>3.87</v>
      </c>
      <c r="F22" s="23" t="n">
        <v>1</v>
      </c>
      <c r="G22" s="32" t="n">
        <v>0.03</v>
      </c>
      <c r="H22" s="23" t="n">
        <v>107</v>
      </c>
      <c r="I22" s="32" t="n">
        <v>2.71</v>
      </c>
      <c r="J22" s="23" t="n">
        <v>114</v>
      </c>
      <c r="K22" s="32" t="n">
        <v>2.88</v>
      </c>
      <c r="L22" s="23" t="n">
        <v>35</v>
      </c>
      <c r="M22" s="32" t="n">
        <v>0.89</v>
      </c>
      <c r="N22" s="23" t="n">
        <v>251</v>
      </c>
      <c r="O22" s="32" t="n">
        <v>6.35</v>
      </c>
    </row>
    <row r="23" customFormat="false" ht="12.75" hidden="false" customHeight="false" outlineLevel="0" collapsed="false">
      <c r="A23" s="33" t="s">
        <v>87</v>
      </c>
      <c r="B23" s="23" t="s">
        <v>22</v>
      </c>
      <c r="C23" s="23"/>
      <c r="D23" s="23" t="n">
        <v>103</v>
      </c>
      <c r="E23" s="32" t="n">
        <v>9.07</v>
      </c>
      <c r="F23" s="23" t="s">
        <v>73</v>
      </c>
      <c r="G23" s="32" t="s">
        <v>73</v>
      </c>
      <c r="H23" s="23" t="n">
        <v>3</v>
      </c>
      <c r="I23" s="32" t="n">
        <v>0.26</v>
      </c>
      <c r="J23" s="23" t="n">
        <v>15</v>
      </c>
      <c r="K23" s="32" t="n">
        <v>1.32</v>
      </c>
      <c r="L23" s="23" t="n">
        <v>2</v>
      </c>
      <c r="M23" s="32" t="n">
        <v>0.18</v>
      </c>
      <c r="N23" s="23" t="n">
        <v>45</v>
      </c>
      <c r="O23" s="32" t="n">
        <v>3.96</v>
      </c>
    </row>
    <row r="24" customFormat="false" ht="12.75" hidden="false" customHeight="false" outlineLevel="0" collapsed="false">
      <c r="A24" s="33" t="s">
        <v>88</v>
      </c>
      <c r="B24" s="23" t="s">
        <v>23</v>
      </c>
      <c r="C24" s="23"/>
      <c r="D24" s="23" t="n">
        <v>15</v>
      </c>
      <c r="E24" s="32" t="n">
        <v>3.15</v>
      </c>
      <c r="F24" s="23" t="s">
        <v>73</v>
      </c>
      <c r="G24" s="32" t="s">
        <v>73</v>
      </c>
      <c r="H24" s="23" t="s">
        <v>73</v>
      </c>
      <c r="I24" s="32" t="s">
        <v>73</v>
      </c>
      <c r="J24" s="23" t="s">
        <v>73</v>
      </c>
      <c r="K24" s="32" t="s">
        <v>73</v>
      </c>
      <c r="L24" s="23" t="s">
        <v>73</v>
      </c>
      <c r="M24" s="32" t="s">
        <v>73</v>
      </c>
      <c r="N24" s="23" t="n">
        <v>10</v>
      </c>
      <c r="O24" s="32" t="n">
        <v>2.1</v>
      </c>
    </row>
    <row r="25" customFormat="false" ht="12.75" hidden="false" customHeight="false" outlineLevel="0" collapsed="false">
      <c r="A25" s="33" t="s">
        <v>89</v>
      </c>
      <c r="B25" s="23" t="s">
        <v>24</v>
      </c>
      <c r="C25" s="23"/>
      <c r="D25" s="23" t="n">
        <v>23</v>
      </c>
      <c r="E25" s="32" t="n">
        <v>4.46</v>
      </c>
      <c r="F25" s="23" t="n">
        <v>1</v>
      </c>
      <c r="G25" s="32" t="n">
        <v>0.19</v>
      </c>
      <c r="H25" s="23" t="n">
        <v>14</v>
      </c>
      <c r="I25" s="32" t="n">
        <v>2.72</v>
      </c>
      <c r="J25" s="23" t="n">
        <v>7</v>
      </c>
      <c r="K25" s="32" t="n">
        <v>1.36</v>
      </c>
      <c r="L25" s="23" t="n">
        <v>1</v>
      </c>
      <c r="M25" s="32" t="n">
        <v>0.19</v>
      </c>
      <c r="N25" s="23" t="n">
        <v>68</v>
      </c>
      <c r="O25" s="32" t="n">
        <v>13.19</v>
      </c>
    </row>
    <row r="26" customFormat="false" ht="12.75" hidden="false" customHeight="false" outlineLevel="0" collapsed="false">
      <c r="A26" s="33" t="s">
        <v>90</v>
      </c>
      <c r="B26" s="23" t="s">
        <v>25</v>
      </c>
      <c r="C26" s="23"/>
      <c r="D26" s="23" t="n">
        <v>139</v>
      </c>
      <c r="E26" s="32" t="n">
        <v>11.27</v>
      </c>
      <c r="F26" s="23" t="n">
        <v>2</v>
      </c>
      <c r="G26" s="32" t="n">
        <v>0.16</v>
      </c>
      <c r="H26" s="23" t="n">
        <v>88</v>
      </c>
      <c r="I26" s="32" t="n">
        <v>7.13</v>
      </c>
      <c r="J26" s="23" t="n">
        <v>83</v>
      </c>
      <c r="K26" s="32" t="n">
        <v>6.73</v>
      </c>
      <c r="L26" s="23" t="n">
        <v>12</v>
      </c>
      <c r="M26" s="32" t="n">
        <v>0.97</v>
      </c>
      <c r="N26" s="23" t="n">
        <v>77</v>
      </c>
      <c r="O26" s="32" t="n">
        <v>6.24</v>
      </c>
    </row>
    <row r="27" customFormat="false" ht="12.75" hidden="false" customHeight="false" outlineLevel="0" collapsed="false">
      <c r="A27" s="33" t="s">
        <v>91</v>
      </c>
      <c r="B27" s="23" t="s">
        <v>26</v>
      </c>
      <c r="C27" s="23"/>
      <c r="D27" s="23" t="n">
        <v>15</v>
      </c>
      <c r="E27" s="32" t="n">
        <v>2.98</v>
      </c>
      <c r="F27" s="23" t="s">
        <v>73</v>
      </c>
      <c r="G27" s="32" t="s">
        <v>73</v>
      </c>
      <c r="H27" s="23" t="n">
        <v>6</v>
      </c>
      <c r="I27" s="32" t="n">
        <v>1.19</v>
      </c>
      <c r="J27" s="23" t="n">
        <v>4</v>
      </c>
      <c r="K27" s="32" t="n">
        <v>0.8</v>
      </c>
      <c r="L27" s="23" t="s">
        <v>73</v>
      </c>
      <c r="M27" s="32" t="s">
        <v>73</v>
      </c>
      <c r="N27" s="23" t="n">
        <v>9</v>
      </c>
      <c r="O27" s="32" t="n">
        <v>1.79</v>
      </c>
    </row>
    <row r="28" customFormat="false" ht="12.75" hidden="false" customHeight="false" outlineLevel="0" collapsed="false">
      <c r="A28" s="33" t="s">
        <v>92</v>
      </c>
      <c r="B28" s="23" t="s">
        <v>27</v>
      </c>
      <c r="C28" s="23"/>
      <c r="D28" s="23" t="n">
        <v>33</v>
      </c>
      <c r="E28" s="32" t="n">
        <v>6.33</v>
      </c>
      <c r="F28" s="23" t="s">
        <v>73</v>
      </c>
      <c r="G28" s="32" t="s">
        <v>73</v>
      </c>
      <c r="H28" s="23" t="n">
        <v>8</v>
      </c>
      <c r="I28" s="32" t="n">
        <v>1.54</v>
      </c>
      <c r="J28" s="23" t="n">
        <v>7</v>
      </c>
      <c r="K28" s="32" t="n">
        <v>1.34</v>
      </c>
      <c r="L28" s="23" t="n">
        <v>3</v>
      </c>
      <c r="M28" s="32" t="n">
        <v>0.58</v>
      </c>
      <c r="N28" s="23" t="n">
        <v>44</v>
      </c>
      <c r="O28" s="32" t="n">
        <v>8.45</v>
      </c>
    </row>
    <row r="29" customFormat="false" ht="12.75" hidden="false" customHeight="false" outlineLevel="0" collapsed="false">
      <c r="A29" s="33" t="s">
        <v>93</v>
      </c>
      <c r="B29" s="23" t="s">
        <v>28</v>
      </c>
      <c r="C29" s="23"/>
      <c r="D29" s="23" t="n">
        <v>6</v>
      </c>
      <c r="E29" s="32" t="n">
        <v>1.52</v>
      </c>
      <c r="F29" s="23" t="s">
        <v>73</v>
      </c>
      <c r="G29" s="32" t="s">
        <v>73</v>
      </c>
      <c r="H29" s="23" t="n">
        <v>1</v>
      </c>
      <c r="I29" s="32" t="n">
        <v>0.25</v>
      </c>
      <c r="J29" s="23" t="s">
        <v>73</v>
      </c>
      <c r="K29" s="32" t="s">
        <v>73</v>
      </c>
      <c r="L29" s="23" t="s">
        <v>73</v>
      </c>
      <c r="M29" s="32" t="s">
        <v>73</v>
      </c>
      <c r="N29" s="23" t="n">
        <v>17</v>
      </c>
      <c r="O29" s="32" t="n">
        <v>4.32</v>
      </c>
    </row>
    <row r="30" customFormat="false" ht="12.75" hidden="false" customHeight="false" outlineLevel="0" collapsed="false">
      <c r="A30" s="33" t="s">
        <v>94</v>
      </c>
      <c r="B30" s="23" t="s">
        <v>29</v>
      </c>
      <c r="C30" s="23"/>
      <c r="D30" s="23" t="n">
        <v>20</v>
      </c>
      <c r="E30" s="32" t="n">
        <v>1.96</v>
      </c>
      <c r="F30" s="23" t="n">
        <v>1</v>
      </c>
      <c r="G30" s="32" t="n">
        <v>0.1</v>
      </c>
      <c r="H30" s="23" t="n">
        <v>7</v>
      </c>
      <c r="I30" s="32" t="n">
        <v>0.68</v>
      </c>
      <c r="J30" s="23" t="n">
        <v>14</v>
      </c>
      <c r="K30" s="32" t="n">
        <v>1.37</v>
      </c>
      <c r="L30" s="23" t="n">
        <v>11</v>
      </c>
      <c r="M30" s="32" t="n">
        <v>1.08</v>
      </c>
      <c r="N30" s="23" t="n">
        <v>42</v>
      </c>
      <c r="O30" s="32" t="n">
        <v>4.11</v>
      </c>
    </row>
    <row r="31" customFormat="false" ht="12.75" hidden="false" customHeight="false" outlineLevel="0" collapsed="false">
      <c r="A31" s="33" t="s">
        <v>95</v>
      </c>
      <c r="B31" s="23" t="s">
        <v>30</v>
      </c>
      <c r="C31" s="23"/>
      <c r="D31" s="23" t="n">
        <v>41</v>
      </c>
      <c r="E31" s="32" t="n">
        <v>11.63</v>
      </c>
      <c r="F31" s="23" t="s">
        <v>73</v>
      </c>
      <c r="G31" s="32" t="s">
        <v>73</v>
      </c>
      <c r="H31" s="23" t="n">
        <v>1</v>
      </c>
      <c r="I31" s="32" t="n">
        <v>0.28</v>
      </c>
      <c r="J31" s="23" t="n">
        <v>1</v>
      </c>
      <c r="K31" s="32" t="n">
        <v>0.28</v>
      </c>
      <c r="L31" s="23" t="n">
        <v>2</v>
      </c>
      <c r="M31" s="32" t="n">
        <v>0.57</v>
      </c>
      <c r="N31" s="23" t="n">
        <v>41</v>
      </c>
      <c r="O31" s="32" t="n">
        <v>11.63</v>
      </c>
    </row>
    <row r="32" customFormat="false" ht="12.75" hidden="false" customHeight="false" outlineLevel="0" collapsed="false">
      <c r="A32" s="33" t="s">
        <v>96</v>
      </c>
      <c r="B32" s="23" t="s">
        <v>31</v>
      </c>
      <c r="C32" s="23"/>
      <c r="D32" s="23" t="n">
        <v>176</v>
      </c>
      <c r="E32" s="32" t="n">
        <v>15.6</v>
      </c>
      <c r="F32" s="23" t="s">
        <v>73</v>
      </c>
      <c r="G32" s="32" t="s">
        <v>73</v>
      </c>
      <c r="H32" s="23" t="n">
        <v>38</v>
      </c>
      <c r="I32" s="32" t="n">
        <v>3.37</v>
      </c>
      <c r="J32" s="23" t="n">
        <v>29</v>
      </c>
      <c r="K32" s="32" t="n">
        <v>2.57</v>
      </c>
      <c r="L32" s="23" t="n">
        <v>3</v>
      </c>
      <c r="M32" s="32" t="n">
        <v>0.27</v>
      </c>
      <c r="N32" s="23" t="n">
        <v>171</v>
      </c>
      <c r="O32" s="32" t="n">
        <v>15.16</v>
      </c>
    </row>
    <row r="33" customFormat="false" ht="12.75" hidden="false" customHeight="false" outlineLevel="0" collapsed="false">
      <c r="A33" s="33" t="s">
        <v>97</v>
      </c>
      <c r="B33" s="23" t="s">
        <v>32</v>
      </c>
      <c r="C33" s="23"/>
      <c r="D33" s="23" t="n">
        <v>25</v>
      </c>
      <c r="E33" s="32" t="n">
        <v>3.48</v>
      </c>
      <c r="F33" s="23" t="s">
        <v>73</v>
      </c>
      <c r="G33" s="32" t="s">
        <v>73</v>
      </c>
      <c r="H33" s="23" t="n">
        <v>3</v>
      </c>
      <c r="I33" s="32" t="n">
        <v>0.42</v>
      </c>
      <c r="J33" s="23" t="n">
        <v>8</v>
      </c>
      <c r="K33" s="32" t="n">
        <v>1.11</v>
      </c>
      <c r="L33" s="23" t="n">
        <v>1</v>
      </c>
      <c r="M33" s="32" t="n">
        <v>0.14</v>
      </c>
      <c r="N33" s="23" t="n">
        <v>20</v>
      </c>
      <c r="O33" s="32" t="n">
        <v>2.78</v>
      </c>
    </row>
    <row r="34" customFormat="false" ht="12.75" hidden="false" customHeight="false" outlineLevel="0" collapsed="false">
      <c r="A34" s="33" t="s">
        <v>98</v>
      </c>
      <c r="B34" s="23" t="s">
        <v>33</v>
      </c>
      <c r="C34" s="23"/>
      <c r="D34" s="23" t="n">
        <v>257</v>
      </c>
      <c r="E34" s="32" t="n">
        <v>33.63</v>
      </c>
      <c r="F34" s="23" t="s">
        <v>73</v>
      </c>
      <c r="G34" s="32" t="s">
        <v>73</v>
      </c>
      <c r="H34" s="23" t="n">
        <v>26</v>
      </c>
      <c r="I34" s="32" t="n">
        <v>3.4</v>
      </c>
      <c r="J34" s="23" t="n">
        <v>20</v>
      </c>
      <c r="K34" s="32" t="n">
        <v>2.62</v>
      </c>
      <c r="L34" s="23" t="n">
        <v>22</v>
      </c>
      <c r="M34" s="32" t="n">
        <v>2.88</v>
      </c>
      <c r="N34" s="23" t="n">
        <v>152</v>
      </c>
      <c r="O34" s="32" t="n">
        <v>19.89</v>
      </c>
    </row>
    <row r="35" customFormat="false" ht="12.75" hidden="false" customHeight="false" outlineLevel="0" collapsed="false">
      <c r="A35" s="33" t="s">
        <v>99</v>
      </c>
      <c r="B35" s="23" t="s">
        <v>34</v>
      </c>
      <c r="C35" s="23"/>
      <c r="D35" s="23" t="n">
        <v>23</v>
      </c>
      <c r="E35" s="32" t="n">
        <v>2.24</v>
      </c>
      <c r="F35" s="23" t="s">
        <v>73</v>
      </c>
      <c r="G35" s="32" t="s">
        <v>73</v>
      </c>
      <c r="H35" s="23" t="n">
        <v>6</v>
      </c>
      <c r="I35" s="32" t="n">
        <v>0.58</v>
      </c>
      <c r="J35" s="23" t="n">
        <v>6</v>
      </c>
      <c r="K35" s="32" t="n">
        <v>0.58</v>
      </c>
      <c r="L35" s="23" t="n">
        <v>16</v>
      </c>
      <c r="M35" s="32" t="n">
        <v>1.56</v>
      </c>
      <c r="N35" s="23" t="n">
        <v>11</v>
      </c>
      <c r="O35" s="32" t="n">
        <v>1.07</v>
      </c>
    </row>
    <row r="36" customFormat="false" ht="12.75" hidden="false" customHeight="false" outlineLevel="0" collapsed="false">
      <c r="A36" s="33" t="s">
        <v>100</v>
      </c>
      <c r="B36" s="23" t="s">
        <v>35</v>
      </c>
      <c r="C36" s="23"/>
      <c r="D36" s="23" t="n">
        <v>53</v>
      </c>
      <c r="E36" s="32" t="n">
        <v>13.1</v>
      </c>
      <c r="F36" s="23" t="s">
        <v>73</v>
      </c>
      <c r="G36" s="32" t="s">
        <v>73</v>
      </c>
      <c r="H36" s="23" t="n">
        <v>3</v>
      </c>
      <c r="I36" s="32" t="n">
        <v>0.74</v>
      </c>
      <c r="J36" s="23" t="n">
        <v>5</v>
      </c>
      <c r="K36" s="32" t="n">
        <v>1.24</v>
      </c>
      <c r="L36" s="23" t="n">
        <v>4</v>
      </c>
      <c r="M36" s="32" t="n">
        <v>0.99</v>
      </c>
      <c r="N36" s="23" t="n">
        <v>29</v>
      </c>
      <c r="O36" s="32" t="n">
        <v>7.17</v>
      </c>
    </row>
    <row r="37" customFormat="false" ht="12.75" hidden="false" customHeight="false" outlineLevel="0" collapsed="false">
      <c r="A37" s="33" t="s">
        <v>101</v>
      </c>
      <c r="B37" s="23" t="s">
        <v>36</v>
      </c>
      <c r="C37" s="23"/>
      <c r="D37" s="23" t="n">
        <v>4</v>
      </c>
      <c r="E37" s="32" t="n">
        <v>0.82</v>
      </c>
      <c r="F37" s="23" t="s">
        <v>73</v>
      </c>
      <c r="G37" s="32" t="s">
        <v>73</v>
      </c>
      <c r="H37" s="23" t="n">
        <v>8</v>
      </c>
      <c r="I37" s="32" t="n">
        <v>1.64</v>
      </c>
      <c r="J37" s="23" t="n">
        <v>2</v>
      </c>
      <c r="K37" s="32" t="n">
        <v>0.41</v>
      </c>
      <c r="L37" s="23" t="n">
        <v>1</v>
      </c>
      <c r="M37" s="32" t="n">
        <v>0.2</v>
      </c>
      <c r="N37" s="23" t="n">
        <v>17</v>
      </c>
      <c r="O37" s="32" t="n">
        <v>3.48</v>
      </c>
    </row>
    <row r="38" customFormat="false" ht="12.75" hidden="false" customHeight="false" outlineLevel="0" collapsed="false">
      <c r="A38" s="33" t="s">
        <v>102</v>
      </c>
      <c r="B38" s="23" t="s">
        <v>37</v>
      </c>
      <c r="C38" s="23"/>
      <c r="D38" s="23" t="n">
        <v>48</v>
      </c>
      <c r="E38" s="32" t="n">
        <v>7.45</v>
      </c>
      <c r="F38" s="23" t="s">
        <v>73</v>
      </c>
      <c r="G38" s="32" t="s">
        <v>73</v>
      </c>
      <c r="H38" s="23" t="n">
        <v>1</v>
      </c>
      <c r="I38" s="32" t="n">
        <v>0.16</v>
      </c>
      <c r="J38" s="23" t="n">
        <v>8</v>
      </c>
      <c r="K38" s="32" t="n">
        <v>1.24</v>
      </c>
      <c r="L38" s="23" t="n">
        <v>1</v>
      </c>
      <c r="M38" s="32" t="n">
        <v>0.16</v>
      </c>
      <c r="N38" s="23" t="n">
        <v>34</v>
      </c>
      <c r="O38" s="32" t="n">
        <v>5.27</v>
      </c>
    </row>
    <row r="39" customFormat="false" ht="12.75" hidden="false" customHeight="false" outlineLevel="0" collapsed="false">
      <c r="A39" s="33" t="s">
        <v>103</v>
      </c>
      <c r="B39" s="23" t="s">
        <v>38</v>
      </c>
      <c r="C39" s="23"/>
      <c r="D39" s="23" t="n">
        <v>16</v>
      </c>
      <c r="E39" s="32" t="n">
        <v>3.07</v>
      </c>
      <c r="F39" s="23" t="n">
        <v>1</v>
      </c>
      <c r="G39" s="32" t="n">
        <v>0.19</v>
      </c>
      <c r="H39" s="23" t="n">
        <v>25</v>
      </c>
      <c r="I39" s="32" t="n">
        <v>4.8</v>
      </c>
      <c r="J39" s="23" t="n">
        <v>8</v>
      </c>
      <c r="K39" s="32" t="n">
        <v>1.54</v>
      </c>
      <c r="L39" s="23" t="n">
        <v>3</v>
      </c>
      <c r="M39" s="32" t="n">
        <v>0.58</v>
      </c>
      <c r="N39" s="23" t="n">
        <v>30</v>
      </c>
      <c r="O39" s="32" t="n">
        <v>5.76</v>
      </c>
    </row>
    <row r="40" customFormat="false" ht="12.75" hidden="false" customHeight="false" outlineLevel="0" collapsed="false">
      <c r="A40" s="33" t="s">
        <v>104</v>
      </c>
      <c r="B40" s="23" t="s">
        <v>39</v>
      </c>
      <c r="C40" s="23"/>
      <c r="D40" s="23" t="n">
        <v>69</v>
      </c>
      <c r="E40" s="32" t="n">
        <v>5.13</v>
      </c>
      <c r="F40" s="23" t="s">
        <v>73</v>
      </c>
      <c r="G40" s="32" t="s">
        <v>73</v>
      </c>
      <c r="H40" s="23" t="n">
        <v>27</v>
      </c>
      <c r="I40" s="32" t="n">
        <v>2.01</v>
      </c>
      <c r="J40" s="23" t="n">
        <v>31</v>
      </c>
      <c r="K40" s="32" t="n">
        <v>2.31</v>
      </c>
      <c r="L40" s="23" t="n">
        <v>2</v>
      </c>
      <c r="M40" s="32" t="n">
        <v>0.15</v>
      </c>
      <c r="N40" s="23" t="n">
        <v>109</v>
      </c>
      <c r="O40" s="32" t="n">
        <v>8.11</v>
      </c>
    </row>
    <row r="41" customFormat="false" ht="12.75" hidden="false" customHeight="false" outlineLevel="0" collapsed="false">
      <c r="A41" s="33" t="s">
        <v>105</v>
      </c>
      <c r="B41" s="23" t="s">
        <v>40</v>
      </c>
      <c r="C41" s="23"/>
      <c r="D41" s="23" t="n">
        <v>6</v>
      </c>
      <c r="E41" s="32" t="n">
        <v>1.46</v>
      </c>
      <c r="F41" s="23" t="s">
        <v>73</v>
      </c>
      <c r="G41" s="32" t="s">
        <v>73</v>
      </c>
      <c r="H41" s="23" t="s">
        <v>73</v>
      </c>
      <c r="I41" s="32" t="s">
        <v>73</v>
      </c>
      <c r="J41" s="23" t="n">
        <v>2</v>
      </c>
      <c r="K41" s="32" t="n">
        <v>0.49</v>
      </c>
      <c r="L41" s="23" t="n">
        <v>1</v>
      </c>
      <c r="M41" s="32" t="n">
        <v>0.24</v>
      </c>
      <c r="N41" s="23" t="n">
        <v>14</v>
      </c>
      <c r="O41" s="32" t="n">
        <v>3.4</v>
      </c>
    </row>
    <row r="42" customFormat="false" ht="12.75" hidden="false" customHeight="false" outlineLevel="0" collapsed="false">
      <c r="A42" s="33" t="s">
        <v>106</v>
      </c>
      <c r="B42" s="23" t="s">
        <v>41</v>
      </c>
      <c r="C42" s="23"/>
      <c r="D42" s="23" t="n">
        <v>109</v>
      </c>
      <c r="E42" s="32" t="n">
        <v>14.34</v>
      </c>
      <c r="F42" s="23" t="s">
        <v>73</v>
      </c>
      <c r="G42" s="32" t="s">
        <v>73</v>
      </c>
      <c r="H42" s="23" t="n">
        <v>6</v>
      </c>
      <c r="I42" s="32" t="n">
        <v>0.79</v>
      </c>
      <c r="J42" s="23" t="n">
        <v>3</v>
      </c>
      <c r="K42" s="32" t="n">
        <v>0.39</v>
      </c>
      <c r="L42" s="23" t="n">
        <v>2</v>
      </c>
      <c r="M42" s="32" t="n">
        <v>0.26</v>
      </c>
      <c r="N42" s="23" t="n">
        <v>29</v>
      </c>
      <c r="O42" s="32" t="n">
        <v>3.81</v>
      </c>
    </row>
    <row r="43" customFormat="false" ht="12.75" hidden="false" customHeight="false" outlineLevel="0" collapsed="false">
      <c r="A43" s="33" t="s">
        <v>107</v>
      </c>
      <c r="B43" s="23" t="s">
        <v>42</v>
      </c>
      <c r="C43" s="23"/>
      <c r="D43" s="23" t="s">
        <v>73</v>
      </c>
      <c r="E43" s="32" t="s">
        <v>73</v>
      </c>
      <c r="F43" s="23" t="s">
        <v>73</v>
      </c>
      <c r="G43" s="32" t="s">
        <v>73</v>
      </c>
      <c r="H43" s="23" t="n">
        <v>4</v>
      </c>
      <c r="I43" s="32" t="n">
        <v>0.54</v>
      </c>
      <c r="J43" s="23" t="n">
        <v>5</v>
      </c>
      <c r="K43" s="32" t="n">
        <v>0.68</v>
      </c>
      <c r="L43" s="23" t="n">
        <v>1</v>
      </c>
      <c r="M43" s="32" t="n">
        <v>0.14</v>
      </c>
      <c r="N43" s="23" t="n">
        <v>20</v>
      </c>
      <c r="O43" s="32" t="n">
        <v>2.71</v>
      </c>
    </row>
    <row r="44" customFormat="false" ht="12.75" hidden="false" customHeight="false" outlineLevel="0" collapsed="false">
      <c r="A44" s="33" t="s">
        <v>108</v>
      </c>
      <c r="B44" s="23" t="s">
        <v>43</v>
      </c>
      <c r="C44" s="23"/>
      <c r="D44" s="23" t="n">
        <v>26</v>
      </c>
      <c r="E44" s="32" t="n">
        <v>3.95</v>
      </c>
      <c r="F44" s="23" t="s">
        <v>73</v>
      </c>
      <c r="G44" s="32" t="s">
        <v>73</v>
      </c>
      <c r="H44" s="23" t="n">
        <v>2</v>
      </c>
      <c r="I44" s="32" t="n">
        <v>0.3</v>
      </c>
      <c r="J44" s="23" t="n">
        <v>4</v>
      </c>
      <c r="K44" s="32" t="n">
        <v>0.61</v>
      </c>
      <c r="L44" s="23" t="n">
        <v>4</v>
      </c>
      <c r="M44" s="32" t="n">
        <v>0.61</v>
      </c>
      <c r="N44" s="23" t="n">
        <v>49</v>
      </c>
      <c r="O44" s="32" t="n">
        <v>7.44</v>
      </c>
    </row>
    <row r="45" customFormat="false" ht="12.75" hidden="false" customHeight="false" outlineLevel="0" collapsed="false">
      <c r="A45" s="33" t="s">
        <v>109</v>
      </c>
      <c r="B45" s="23" t="s">
        <v>44</v>
      </c>
      <c r="C45" s="23"/>
      <c r="D45" s="23" t="n">
        <v>35</v>
      </c>
      <c r="E45" s="32" t="n">
        <v>8.5</v>
      </c>
      <c r="F45" s="23" t="s">
        <v>73</v>
      </c>
      <c r="G45" s="32" t="s">
        <v>73</v>
      </c>
      <c r="H45" s="23" t="n">
        <v>1</v>
      </c>
      <c r="I45" s="32" t="n">
        <v>0.24</v>
      </c>
      <c r="J45" s="23" t="n">
        <v>5</v>
      </c>
      <c r="K45" s="32" t="n">
        <v>1.21</v>
      </c>
      <c r="L45" s="23" t="n">
        <v>1</v>
      </c>
      <c r="M45" s="32" t="n">
        <v>0.24</v>
      </c>
      <c r="N45" s="23" t="n">
        <v>10</v>
      </c>
      <c r="O45" s="32" t="n">
        <v>2.43</v>
      </c>
    </row>
    <row r="46" customFormat="false" ht="12.75" hidden="false" customHeight="false" outlineLevel="0" collapsed="false">
      <c r="A46" s="33" t="s">
        <v>110</v>
      </c>
      <c r="B46" s="23" t="s">
        <v>45</v>
      </c>
      <c r="C46" s="23"/>
      <c r="D46" s="23" t="n">
        <v>26</v>
      </c>
      <c r="E46" s="32" t="n">
        <v>6.15</v>
      </c>
      <c r="F46" s="23" t="s">
        <v>73</v>
      </c>
      <c r="G46" s="32" t="s">
        <v>73</v>
      </c>
      <c r="H46" s="23" t="n">
        <v>3</v>
      </c>
      <c r="I46" s="32" t="n">
        <v>0.71</v>
      </c>
      <c r="J46" s="23" t="n">
        <v>3</v>
      </c>
      <c r="K46" s="32" t="n">
        <v>0.71</v>
      </c>
      <c r="L46" s="23" t="n">
        <v>1</v>
      </c>
      <c r="M46" s="32" t="n">
        <v>0.24</v>
      </c>
      <c r="N46" s="23" t="n">
        <v>20</v>
      </c>
      <c r="O46" s="32" t="n">
        <v>4.73</v>
      </c>
    </row>
    <row r="47" customFormat="false" ht="12.75" hidden="false" customHeight="false" outlineLevel="0" collapsed="false">
      <c r="A47" s="33" t="s">
        <v>111</v>
      </c>
      <c r="B47" s="23" t="s">
        <v>46</v>
      </c>
      <c r="C47" s="23"/>
      <c r="D47" s="23" t="n">
        <v>134</v>
      </c>
      <c r="E47" s="32" t="n">
        <v>31.72</v>
      </c>
      <c r="F47" s="23" t="s">
        <v>73</v>
      </c>
      <c r="G47" s="32" t="s">
        <v>73</v>
      </c>
      <c r="H47" s="23" t="n">
        <v>4</v>
      </c>
      <c r="I47" s="32" t="n">
        <v>0.95</v>
      </c>
      <c r="J47" s="23" t="n">
        <v>1</v>
      </c>
      <c r="K47" s="32" t="n">
        <v>0.24</v>
      </c>
      <c r="L47" s="23" t="n">
        <v>2</v>
      </c>
      <c r="M47" s="32" t="n">
        <v>0.47</v>
      </c>
      <c r="N47" s="23" t="n">
        <v>16</v>
      </c>
      <c r="O47" s="32" t="n">
        <v>3.79</v>
      </c>
    </row>
    <row r="48" customFormat="false" ht="12.75" hidden="false" customHeight="false" outlineLevel="0" collapsed="false">
      <c r="A48" s="33" t="s">
        <v>112</v>
      </c>
      <c r="B48" s="23" t="s">
        <v>47</v>
      </c>
      <c r="C48" s="23"/>
      <c r="D48" s="23" t="n">
        <v>13</v>
      </c>
      <c r="E48" s="32" t="n">
        <v>2.7</v>
      </c>
      <c r="F48" s="23" t="s">
        <v>73</v>
      </c>
      <c r="G48" s="32" t="s">
        <v>73</v>
      </c>
      <c r="H48" s="23" t="n">
        <v>4</v>
      </c>
      <c r="I48" s="32" t="n">
        <v>0.83</v>
      </c>
      <c r="J48" s="23" t="s">
        <v>73</v>
      </c>
      <c r="K48" s="32" t="s">
        <v>73</v>
      </c>
      <c r="L48" s="23" t="n">
        <v>1</v>
      </c>
      <c r="M48" s="32" t="n">
        <v>0.21</v>
      </c>
      <c r="N48" s="23" t="n">
        <v>23</v>
      </c>
      <c r="O48" s="32" t="n">
        <v>4.78</v>
      </c>
    </row>
    <row r="49" customFormat="false" ht="12.75" hidden="false" customHeight="false" outlineLevel="0" collapsed="false">
      <c r="A49" s="33" t="s">
        <v>113</v>
      </c>
      <c r="B49" s="23" t="s">
        <v>48</v>
      </c>
      <c r="C49" s="23"/>
      <c r="D49" s="23" t="n">
        <v>279</v>
      </c>
      <c r="E49" s="32" t="n">
        <v>28.37</v>
      </c>
      <c r="F49" s="23" t="n">
        <v>1</v>
      </c>
      <c r="G49" s="32" t="n">
        <v>0.1</v>
      </c>
      <c r="H49" s="23" t="n">
        <v>141</v>
      </c>
      <c r="I49" s="32" t="n">
        <v>14.34</v>
      </c>
      <c r="J49" s="23" t="n">
        <v>62</v>
      </c>
      <c r="K49" s="32" t="n">
        <v>6.31</v>
      </c>
      <c r="L49" s="23" t="n">
        <v>8</v>
      </c>
      <c r="M49" s="32" t="n">
        <v>0.81</v>
      </c>
      <c r="N49" s="23" t="n">
        <v>146</v>
      </c>
      <c r="O49" s="32" t="n">
        <v>14.85</v>
      </c>
    </row>
    <row r="50" customFormat="false" ht="12.75" hidden="false" customHeight="false" outlineLevel="0" collapsed="false">
      <c r="A50" s="33" t="s">
        <v>114</v>
      </c>
      <c r="B50" s="23" t="s">
        <v>49</v>
      </c>
      <c r="C50" s="23"/>
      <c r="D50" s="23" t="n">
        <v>12</v>
      </c>
      <c r="E50" s="32" t="n">
        <v>1.98</v>
      </c>
      <c r="F50" s="23" t="s">
        <v>73</v>
      </c>
      <c r="G50" s="32" t="s">
        <v>73</v>
      </c>
      <c r="H50" s="23" t="n">
        <v>1</v>
      </c>
      <c r="I50" s="32" t="n">
        <v>0.16</v>
      </c>
      <c r="J50" s="23" t="n">
        <v>2</v>
      </c>
      <c r="K50" s="32" t="n">
        <v>0.33</v>
      </c>
      <c r="L50" s="23" t="n">
        <v>1</v>
      </c>
      <c r="M50" s="32" t="n">
        <v>0.16</v>
      </c>
      <c r="N50" s="23" t="n">
        <v>8</v>
      </c>
      <c r="O50" s="32" t="n">
        <v>1.32</v>
      </c>
    </row>
    <row r="51" customFormat="false" ht="12.75" hidden="false" customHeight="false" outlineLevel="0" collapsed="false">
      <c r="A51" s="33" t="s">
        <v>115</v>
      </c>
      <c r="B51" s="23" t="s">
        <v>50</v>
      </c>
      <c r="C51" s="23"/>
      <c r="D51" s="23" t="n">
        <v>15</v>
      </c>
      <c r="E51" s="32" t="n">
        <v>2.19</v>
      </c>
      <c r="F51" s="23" t="n">
        <v>1</v>
      </c>
      <c r="G51" s="32" t="n">
        <v>0.15</v>
      </c>
      <c r="H51" s="23" t="n">
        <v>6</v>
      </c>
      <c r="I51" s="32" t="n">
        <v>0.88</v>
      </c>
      <c r="J51" s="23" t="n">
        <v>3</v>
      </c>
      <c r="K51" s="32" t="n">
        <v>0.44</v>
      </c>
      <c r="L51" s="23" t="n">
        <v>3</v>
      </c>
      <c r="M51" s="32" t="n">
        <v>0.44</v>
      </c>
      <c r="N51" s="23" t="n">
        <v>19</v>
      </c>
      <c r="O51" s="32" t="n">
        <v>2.77</v>
      </c>
    </row>
    <row r="52" customFormat="false" ht="12.75" hidden="false" customHeight="false" outlineLevel="0" collapsed="false">
      <c r="A52" s="33" t="s">
        <v>116</v>
      </c>
      <c r="B52" s="23" t="s">
        <v>51</v>
      </c>
      <c r="C52" s="23"/>
      <c r="D52" s="23" t="n">
        <v>53</v>
      </c>
      <c r="E52" s="32" t="n">
        <v>7.96</v>
      </c>
      <c r="F52" s="23" t="s">
        <v>73</v>
      </c>
      <c r="G52" s="32" t="s">
        <v>73</v>
      </c>
      <c r="H52" s="23" t="n">
        <v>3</v>
      </c>
      <c r="I52" s="32" t="n">
        <v>0.45</v>
      </c>
      <c r="J52" s="23" t="n">
        <v>7</v>
      </c>
      <c r="K52" s="32" t="n">
        <v>1.05</v>
      </c>
      <c r="L52" s="23" t="n">
        <v>7</v>
      </c>
      <c r="M52" s="32" t="n">
        <v>1.05</v>
      </c>
      <c r="N52" s="23" t="n">
        <v>48</v>
      </c>
      <c r="O52" s="32" t="n">
        <v>7.21</v>
      </c>
    </row>
    <row r="53" customFormat="false" ht="12.75" hidden="false" customHeight="false" outlineLevel="0" collapsed="false">
      <c r="A53" s="33" t="s">
        <v>117</v>
      </c>
      <c r="B53" s="23" t="s">
        <v>52</v>
      </c>
      <c r="C53" s="23"/>
      <c r="D53" s="23" t="n">
        <v>147</v>
      </c>
      <c r="E53" s="32" t="n">
        <v>19.82</v>
      </c>
      <c r="F53" s="23" t="s">
        <v>73</v>
      </c>
      <c r="G53" s="32" t="s">
        <v>73</v>
      </c>
      <c r="H53" s="23" t="n">
        <v>4</v>
      </c>
      <c r="I53" s="32" t="n">
        <v>0.54</v>
      </c>
      <c r="J53" s="23" t="n">
        <v>3</v>
      </c>
      <c r="K53" s="32" t="n">
        <v>0.4</v>
      </c>
      <c r="L53" s="23" t="n">
        <v>1</v>
      </c>
      <c r="M53" s="32" t="n">
        <v>0.13</v>
      </c>
      <c r="N53" s="23" t="n">
        <v>111</v>
      </c>
      <c r="O53" s="32" t="n">
        <v>14.97</v>
      </c>
    </row>
    <row r="54" customFormat="false" ht="12.75" hidden="false" customHeight="false" outlineLevel="0" collapsed="false">
      <c r="A54" s="33" t="s">
        <v>118</v>
      </c>
      <c r="B54" s="23" t="s">
        <v>53</v>
      </c>
      <c r="C54" s="23"/>
      <c r="D54" s="23" t="n">
        <v>7</v>
      </c>
      <c r="E54" s="32" t="n">
        <v>1.61</v>
      </c>
      <c r="F54" s="23" t="s">
        <v>73</v>
      </c>
      <c r="G54" s="32" t="s">
        <v>73</v>
      </c>
      <c r="H54" s="23" t="n">
        <v>15</v>
      </c>
      <c r="I54" s="32" t="n">
        <v>3.46</v>
      </c>
      <c r="J54" s="23" t="n">
        <v>4</v>
      </c>
      <c r="K54" s="32" t="n">
        <v>0.92</v>
      </c>
      <c r="L54" s="23" t="n">
        <v>2</v>
      </c>
      <c r="M54" s="32" t="n">
        <v>0.46</v>
      </c>
      <c r="N54" s="23" t="n">
        <v>9</v>
      </c>
      <c r="O54" s="32" t="n">
        <v>2.08</v>
      </c>
    </row>
    <row r="55" customFormat="false" ht="12.75" hidden="false" customHeight="false" outlineLevel="0" collapsed="false">
      <c r="A55" s="33" t="s">
        <v>119</v>
      </c>
      <c r="B55" s="23" t="s">
        <v>54</v>
      </c>
      <c r="C55" s="23"/>
      <c r="D55" s="23" t="n">
        <v>193</v>
      </c>
      <c r="E55" s="32" t="n">
        <v>17.04</v>
      </c>
      <c r="F55" s="23" t="s">
        <v>73</v>
      </c>
      <c r="G55" s="32" t="s">
        <v>73</v>
      </c>
      <c r="H55" s="23" t="n">
        <v>25</v>
      </c>
      <c r="I55" s="32" t="n">
        <v>2.21</v>
      </c>
      <c r="J55" s="23" t="n">
        <v>33</v>
      </c>
      <c r="K55" s="32" t="n">
        <v>2.91</v>
      </c>
      <c r="L55" s="23" t="n">
        <v>11</v>
      </c>
      <c r="M55" s="32" t="n">
        <v>0.97</v>
      </c>
      <c r="N55" s="23" t="n">
        <v>184</v>
      </c>
      <c r="O55" s="32" t="n">
        <v>16.24</v>
      </c>
    </row>
    <row r="56" customFormat="false" ht="12.75" hidden="false" customHeight="false" outlineLevel="0" collapsed="false">
      <c r="A56" s="33" t="s">
        <v>120</v>
      </c>
      <c r="B56" s="23" t="s">
        <v>55</v>
      </c>
      <c r="C56" s="23"/>
      <c r="D56" s="23" t="n">
        <v>9</v>
      </c>
      <c r="E56" s="32" t="n">
        <v>1.82</v>
      </c>
      <c r="F56" s="23" t="s">
        <v>73</v>
      </c>
      <c r="G56" s="32" t="s">
        <v>73</v>
      </c>
      <c r="H56" s="23" t="s">
        <v>73</v>
      </c>
      <c r="I56" s="32" t="s">
        <v>73</v>
      </c>
      <c r="J56" s="23" t="n">
        <v>8</v>
      </c>
      <c r="K56" s="32" t="n">
        <v>1.62</v>
      </c>
      <c r="L56" s="23" t="s">
        <v>73</v>
      </c>
      <c r="M56" s="32" t="s">
        <v>73</v>
      </c>
      <c r="N56" s="23" t="n">
        <v>13</v>
      </c>
      <c r="O56" s="32" t="n">
        <v>2.63</v>
      </c>
    </row>
    <row r="57" customFormat="false" ht="12.75" hidden="false" customHeight="false" outlineLevel="0" collapsed="false">
      <c r="A57" s="33" t="s">
        <v>121</v>
      </c>
      <c r="B57" s="23" t="s">
        <v>56</v>
      </c>
      <c r="C57" s="23"/>
      <c r="D57" s="23" t="n">
        <v>83</v>
      </c>
      <c r="E57" s="32" t="n">
        <v>12.43</v>
      </c>
      <c r="F57" s="23" t="s">
        <v>73</v>
      </c>
      <c r="G57" s="32" t="s">
        <v>73</v>
      </c>
      <c r="H57" s="23" t="n">
        <v>26</v>
      </c>
      <c r="I57" s="32" t="n">
        <v>3.89</v>
      </c>
      <c r="J57" s="23" t="n">
        <v>22</v>
      </c>
      <c r="K57" s="32" t="n">
        <v>3.29</v>
      </c>
      <c r="L57" s="23" t="n">
        <v>4</v>
      </c>
      <c r="M57" s="32" t="n">
        <v>0.6</v>
      </c>
      <c r="N57" s="23" t="n">
        <v>48</v>
      </c>
      <c r="O57" s="32" t="n">
        <v>7.19</v>
      </c>
    </row>
    <row r="58" customFormat="false" ht="12.75" hidden="false" customHeight="false" outlineLevel="0" collapsed="false">
      <c r="D58" s="34" t="str">
        <f aca="false">IF(ISNUMBER(D8),IF(D8=SUM(D9:D57),"p","f"),"-")</f>
        <v>p</v>
      </c>
      <c r="E58" s="34"/>
      <c r="F58" s="34" t="str">
        <f aca="false">IF(ISNUMBER(F8),IF(F8=SUM(F9:F57),"p","f"),"-")</f>
        <v>p</v>
      </c>
      <c r="G58" s="34"/>
      <c r="H58" s="34" t="str">
        <f aca="false">IF(ISNUMBER(H8),IF(H8=SUM(H9:H57),"p","f"),"-")</f>
        <v>p</v>
      </c>
      <c r="I58" s="34"/>
      <c r="J58" s="34" t="str">
        <f aca="false">IF(ISNUMBER(J8),IF(J8=SUM(J9:J57),"p","f"),"-")</f>
        <v>p</v>
      </c>
      <c r="K58" s="34"/>
      <c r="L58" s="34" t="str">
        <f aca="false">IF(ISNUMBER(L8),IF(L8=SUM(L9:L57),"p","f"),"-")</f>
        <v>p</v>
      </c>
      <c r="M58" s="34"/>
      <c r="N58" s="34" t="str">
        <f aca="false">IF(ISNUMBER(N8),IF(N8=SUM(N9:N57),"p","f"),"-")</f>
        <v>p</v>
      </c>
      <c r="O58" s="34"/>
    </row>
  </sheetData>
  <mergeCells count="60">
    <mergeCell ref="A1:O1"/>
    <mergeCell ref="A3:O3"/>
    <mergeCell ref="A5:A6"/>
    <mergeCell ref="B5:C6"/>
    <mergeCell ref="D5:E5"/>
    <mergeCell ref="F5:G5"/>
    <mergeCell ref="H5:I5"/>
    <mergeCell ref="J5:K5"/>
    <mergeCell ref="L5:M5"/>
    <mergeCell ref="N5:O5"/>
    <mergeCell ref="A8:B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32" activeCellId="0" sqref="A32"/>
    </sheetView>
  </sheetViews>
  <sheetFormatPr defaultRowHeight="12.75" zeroHeight="false" outlineLevelRow="0" outlineLevelCol="0"/>
  <cols>
    <col collapsed="false" customWidth="true" hidden="false" outlineLevel="0" max="1" min="1" style="0" width="61.35"/>
    <col collapsed="false" customWidth="true" hidden="false" outlineLevel="0" max="3" min="2" style="0" width="13.4"/>
    <col collapsed="false" customWidth="true" hidden="false" outlineLevel="0" max="5" min="4" style="0" width="13.83"/>
    <col collapsed="false" customWidth="true" hidden="false" outlineLevel="0" max="7" min="6" style="0" width="13.97"/>
    <col collapsed="false" customWidth="true" hidden="false" outlineLevel="0" max="1025" min="8" style="0" width="11.4"/>
  </cols>
  <sheetData>
    <row r="1" customFormat="false" ht="12.75" hidden="false" customHeight="false" outlineLevel="0" collapsed="false">
      <c r="A1" s="35" t="s">
        <v>122</v>
      </c>
      <c r="B1" s="35"/>
      <c r="C1" s="35"/>
      <c r="D1" s="35"/>
      <c r="E1" s="35"/>
      <c r="F1" s="35"/>
      <c r="G1" s="35"/>
    </row>
    <row r="5" customFormat="false" ht="12.75" hidden="false" customHeight="false" outlineLevel="0" collapsed="false">
      <c r="A5" s="25" t="s">
        <v>123</v>
      </c>
      <c r="B5" s="25" t="s">
        <v>124</v>
      </c>
      <c r="C5" s="25"/>
      <c r="D5" s="25" t="s">
        <v>125</v>
      </c>
      <c r="E5" s="25"/>
      <c r="F5" s="25" t="s">
        <v>126</v>
      </c>
      <c r="G5" s="25"/>
    </row>
    <row r="6" customFormat="false" ht="12.75" hidden="false" customHeight="false" outlineLevel="0" collapsed="false">
      <c r="A6" s="25" t="s">
        <v>123</v>
      </c>
      <c r="B6" s="25" t="s">
        <v>127</v>
      </c>
      <c r="C6" s="25" t="s">
        <v>128</v>
      </c>
      <c r="D6" s="25" t="s">
        <v>127</v>
      </c>
      <c r="E6" s="25" t="s">
        <v>128</v>
      </c>
      <c r="F6" s="25" t="s">
        <v>127</v>
      </c>
      <c r="G6" s="25" t="s">
        <v>128</v>
      </c>
    </row>
    <row r="7" customFormat="false" ht="12.75" hidden="false" customHeight="false" outlineLevel="0" collapsed="false">
      <c r="A7" s="36" t="s">
        <v>129</v>
      </c>
      <c r="B7" s="37" t="s">
        <v>73</v>
      </c>
      <c r="C7" s="38" t="s">
        <v>73</v>
      </c>
      <c r="D7" s="37" t="s">
        <v>73</v>
      </c>
      <c r="E7" s="38" t="s">
        <v>73</v>
      </c>
      <c r="F7" s="2" t="str">
        <f aca="false">IF(SUM(D7,B7)&gt;0,SUM(,D7,B7),"-")</f>
        <v>-</v>
      </c>
      <c r="G7" s="14" t="s">
        <v>73</v>
      </c>
    </row>
    <row r="8" customFormat="false" ht="12.75" hidden="false" customHeight="false" outlineLevel="0" collapsed="false">
      <c r="A8" s="36" t="s">
        <v>130</v>
      </c>
      <c r="B8" s="37" t="n">
        <v>5</v>
      </c>
      <c r="C8" s="38" t="n">
        <v>0.021</v>
      </c>
      <c r="D8" s="37" t="n">
        <v>1</v>
      </c>
      <c r="E8" s="38" t="n">
        <v>0.007</v>
      </c>
      <c r="F8" s="39" t="n">
        <f aca="false">IF(SUM(D8,B8)&gt;0,SUM(,D8,B8),"-")</f>
        <v>6</v>
      </c>
      <c r="G8" s="37" t="n">
        <v>0.016</v>
      </c>
    </row>
    <row r="9" customFormat="false" ht="12.75" hidden="false" customHeight="false" outlineLevel="0" collapsed="false">
      <c r="A9" s="36" t="s">
        <v>131</v>
      </c>
      <c r="B9" s="37" t="s">
        <v>73</v>
      </c>
      <c r="C9" s="38" t="s">
        <v>73</v>
      </c>
      <c r="D9" s="37" t="n">
        <v>3</v>
      </c>
      <c r="E9" s="38" t="n">
        <v>0.02</v>
      </c>
      <c r="F9" s="39" t="n">
        <f aca="false">IF(SUM(D9,B9)&gt;0,SUM(,D9,B9),"-")</f>
        <v>3</v>
      </c>
      <c r="G9" s="37" t="n">
        <v>0.008</v>
      </c>
    </row>
    <row r="10" customFormat="false" ht="12.75" hidden="false" customHeight="false" outlineLevel="0" collapsed="false">
      <c r="A10" s="36" t="s">
        <v>132</v>
      </c>
      <c r="B10" s="37" t="n">
        <v>7</v>
      </c>
      <c r="C10" s="38" t="n">
        <v>0.029</v>
      </c>
      <c r="D10" s="37" t="n">
        <v>4</v>
      </c>
      <c r="E10" s="38" t="n">
        <v>0.027</v>
      </c>
      <c r="F10" s="39" t="n">
        <f aca="false">IF(SUM(D10,B10)&gt;0,SUM(,D10,B10),"-")</f>
        <v>11</v>
      </c>
      <c r="G10" s="37" t="n">
        <v>0.029</v>
      </c>
    </row>
    <row r="11" customFormat="false" ht="12.75" hidden="false" customHeight="false" outlineLevel="0" collapsed="false">
      <c r="A11" s="36" t="s">
        <v>133</v>
      </c>
      <c r="B11" s="37" t="n">
        <v>13</v>
      </c>
      <c r="C11" s="38" t="n">
        <v>0.055</v>
      </c>
      <c r="D11" s="37" t="n">
        <v>15</v>
      </c>
      <c r="E11" s="38" t="n">
        <v>0.102</v>
      </c>
      <c r="F11" s="39" t="n">
        <f aca="false">IF(SUM(D11,B11)&gt;0,SUM(,D11,B11),"-")</f>
        <v>28</v>
      </c>
      <c r="G11" s="37" t="n">
        <v>0.073</v>
      </c>
    </row>
    <row r="12" customFormat="false" ht="12.75" hidden="false" customHeight="false" outlineLevel="0" collapsed="false">
      <c r="A12" s="36" t="s">
        <v>134</v>
      </c>
      <c r="B12" s="37" t="n">
        <v>665</v>
      </c>
      <c r="C12" s="38" t="n">
        <v>2.8</v>
      </c>
      <c r="D12" s="37" t="n">
        <v>599</v>
      </c>
      <c r="E12" s="38" t="n">
        <v>4.072</v>
      </c>
      <c r="F12" s="39" t="n">
        <f aca="false">IF(SUM(D12,B12)&gt;0,SUM(,D12,B12),"-")</f>
        <v>1264</v>
      </c>
      <c r="G12" s="37" t="n">
        <v>3.287</v>
      </c>
    </row>
    <row r="13" customFormat="false" ht="12.75" hidden="false" customHeight="false" outlineLevel="0" collapsed="false">
      <c r="A13" s="36" t="s">
        <v>135</v>
      </c>
      <c r="B13" s="37" t="n">
        <v>23</v>
      </c>
      <c r="C13" s="38" t="n">
        <v>0.097</v>
      </c>
      <c r="D13" s="37" t="n">
        <v>16</v>
      </c>
      <c r="E13" s="38" t="n">
        <v>0.109</v>
      </c>
      <c r="F13" s="39" t="n">
        <f aca="false">IF(SUM(D13,B13)&gt;0,SUM(,D13,B13),"-")</f>
        <v>39</v>
      </c>
      <c r="G13" s="37" t="n">
        <v>0.101</v>
      </c>
    </row>
    <row r="14" customFormat="false" ht="12.75" hidden="false" customHeight="false" outlineLevel="0" collapsed="false">
      <c r="A14" s="36" t="s">
        <v>136</v>
      </c>
      <c r="B14" s="37" t="s">
        <v>73</v>
      </c>
      <c r="C14" s="38" t="s">
        <v>73</v>
      </c>
      <c r="D14" s="37" t="s">
        <v>73</v>
      </c>
      <c r="E14" s="38" t="s">
        <v>73</v>
      </c>
      <c r="F14" s="2" t="str">
        <f aca="false">IF(SUM(D14,B14)&gt;0,SUM(,D14,B14),"-")</f>
        <v>-</v>
      </c>
      <c r="G14" s="37" t="s">
        <v>73</v>
      </c>
    </row>
    <row r="15" customFormat="false" ht="12.75" hidden="false" customHeight="false" outlineLevel="0" collapsed="false">
      <c r="A15" s="36" t="s">
        <v>137</v>
      </c>
      <c r="B15" s="37" t="s">
        <v>73</v>
      </c>
      <c r="C15" s="38" t="s">
        <v>73</v>
      </c>
      <c r="D15" s="37" t="s">
        <v>73</v>
      </c>
      <c r="E15" s="38" t="s">
        <v>73</v>
      </c>
      <c r="F15" s="2" t="str">
        <f aca="false">IF(SUM(D15,B15)&gt;0,SUM(,D15,B15),"-")</f>
        <v>-</v>
      </c>
      <c r="G15" s="37" t="s">
        <v>73</v>
      </c>
    </row>
    <row r="16" customFormat="false" ht="12.75" hidden="false" customHeight="false" outlineLevel="0" collapsed="false">
      <c r="A16" s="36" t="s">
        <v>138</v>
      </c>
      <c r="B16" s="37" t="n">
        <v>1</v>
      </c>
      <c r="C16" s="38" t="n">
        <v>0.004</v>
      </c>
      <c r="D16" s="37" t="s">
        <v>73</v>
      </c>
      <c r="E16" s="38" t="s">
        <v>73</v>
      </c>
      <c r="F16" s="2" t="n">
        <f aca="false">IF(SUM(D16,B16)&gt;0,SUM(,D16,B16),"-")</f>
        <v>1</v>
      </c>
      <c r="G16" s="37" t="n">
        <v>0.003</v>
      </c>
    </row>
    <row r="17" customFormat="false" ht="12.75" hidden="false" customHeight="false" outlineLevel="0" collapsed="false">
      <c r="A17" s="36" t="s">
        <v>139</v>
      </c>
      <c r="B17" s="37" t="s">
        <v>73</v>
      </c>
      <c r="C17" s="38" t="s">
        <v>73</v>
      </c>
      <c r="D17" s="37" t="s">
        <v>73</v>
      </c>
      <c r="E17" s="38" t="s">
        <v>73</v>
      </c>
      <c r="F17" s="2" t="str">
        <f aca="false">IF(SUM(D17,B17)&gt;0,SUM(,D17,B17),"-")</f>
        <v>-</v>
      </c>
      <c r="G17" s="37" t="s">
        <v>73</v>
      </c>
    </row>
    <row r="18" customFormat="false" ht="12.75" hidden="false" customHeight="false" outlineLevel="0" collapsed="false">
      <c r="A18" s="36" t="s">
        <v>140</v>
      </c>
      <c r="B18" s="37" t="s">
        <v>73</v>
      </c>
      <c r="C18" s="38" t="s">
        <v>73</v>
      </c>
      <c r="D18" s="37" t="s">
        <v>73</v>
      </c>
      <c r="E18" s="38" t="s">
        <v>73</v>
      </c>
      <c r="F18" s="2" t="str">
        <f aca="false">IF(SUM(D18,B18)&gt;0,SUM(,D18,B18),"-")</f>
        <v>-</v>
      </c>
      <c r="G18" s="37" t="s">
        <v>73</v>
      </c>
    </row>
    <row r="19" customFormat="false" ht="12.75" hidden="false" customHeight="false" outlineLevel="0" collapsed="false">
      <c r="A19" s="36" t="s">
        <v>141</v>
      </c>
      <c r="B19" s="37" t="s">
        <v>73</v>
      </c>
      <c r="C19" s="38" t="s">
        <v>73</v>
      </c>
      <c r="D19" s="37" t="n">
        <v>1</v>
      </c>
      <c r="E19" s="38" t="n">
        <v>0.007</v>
      </c>
      <c r="F19" s="2" t="n">
        <f aca="false">IF(SUM(D19,B19)&gt;0,SUM(,D19,B19),"-")</f>
        <v>1</v>
      </c>
      <c r="G19" s="37" t="n">
        <v>0.003</v>
      </c>
    </row>
    <row r="20" customFormat="false" ht="12.75" hidden="false" customHeight="false" outlineLevel="0" collapsed="false">
      <c r="A20" s="36" t="s">
        <v>142</v>
      </c>
      <c r="B20" s="37" t="n">
        <v>11</v>
      </c>
      <c r="C20" s="38" t="n">
        <v>0.046</v>
      </c>
      <c r="D20" s="37" t="n">
        <v>4</v>
      </c>
      <c r="E20" s="38" t="n">
        <v>0.027</v>
      </c>
      <c r="F20" s="2" t="n">
        <f aca="false">IF(SUM(D20,B20)&gt;0,SUM(,D20,B20),"-")</f>
        <v>15</v>
      </c>
      <c r="G20" s="37" t="n">
        <v>0.039</v>
      </c>
    </row>
    <row r="21" customFormat="false" ht="12.75" hidden="false" customHeight="false" outlineLevel="0" collapsed="false">
      <c r="A21" s="36" t="s">
        <v>143</v>
      </c>
      <c r="B21" s="37" t="n">
        <v>24</v>
      </c>
      <c r="C21" s="38" t="n">
        <v>0.101</v>
      </c>
      <c r="D21" s="37" t="n">
        <v>9</v>
      </c>
      <c r="E21" s="38" t="n">
        <v>0.061</v>
      </c>
      <c r="F21" s="2" t="n">
        <f aca="false">IF(SUM(D21,B21)&gt;0,SUM(,D21,B21),"-")</f>
        <v>33</v>
      </c>
      <c r="G21" s="37" t="n">
        <v>0.086</v>
      </c>
    </row>
    <row r="22" customFormat="false" ht="12.75" hidden="false" customHeight="false" outlineLevel="0" collapsed="false">
      <c r="A22" s="36" t="s">
        <v>144</v>
      </c>
      <c r="B22" s="37" t="n">
        <v>8</v>
      </c>
      <c r="C22" s="38" t="n">
        <v>0.034</v>
      </c>
      <c r="D22" s="37" t="n">
        <v>17</v>
      </c>
      <c r="E22" s="38" t="n">
        <v>0.116</v>
      </c>
      <c r="F22" s="2" t="n">
        <f aca="false">IF(SUM(D22,B22)&gt;0,SUM(,D22,B22),"-")</f>
        <v>25</v>
      </c>
      <c r="G22" s="37" t="n">
        <v>0.065</v>
      </c>
    </row>
    <row r="23" customFormat="false" ht="12.75" hidden="false" customHeight="false" outlineLevel="0" collapsed="false">
      <c r="A23" s="36" t="s">
        <v>145</v>
      </c>
      <c r="B23" s="37" t="s">
        <v>73</v>
      </c>
      <c r="C23" s="38" t="s">
        <v>73</v>
      </c>
      <c r="D23" s="37" t="s">
        <v>73</v>
      </c>
      <c r="E23" s="38" t="s">
        <v>73</v>
      </c>
      <c r="F23" s="2" t="str">
        <f aca="false">IF(SUM(D23,B23)&gt;0,SUM(,D23,B23),"-")</f>
        <v>-</v>
      </c>
      <c r="G23" s="37" t="s">
        <v>73</v>
      </c>
    </row>
    <row r="24" customFormat="false" ht="12.75" hidden="false" customHeight="false" outlineLevel="0" collapsed="false">
      <c r="A24" s="36" t="s">
        <v>146</v>
      </c>
      <c r="B24" s="37" t="n">
        <v>3</v>
      </c>
      <c r="C24" s="38" t="n">
        <v>0.013</v>
      </c>
      <c r="D24" s="37" t="n">
        <v>1</v>
      </c>
      <c r="E24" s="38" t="n">
        <v>0.007</v>
      </c>
      <c r="F24" s="2" t="n">
        <f aca="false">IF(SUM(D24,B24)&gt;0,SUM(,D24,B24),"-")</f>
        <v>4</v>
      </c>
      <c r="G24" s="38" t="n">
        <v>0.01</v>
      </c>
    </row>
    <row r="25" customFormat="false" ht="12.75" hidden="false" customHeight="false" outlineLevel="0" collapsed="false">
      <c r="A25" s="36" t="s">
        <v>147</v>
      </c>
      <c r="B25" s="37" t="n">
        <v>11</v>
      </c>
      <c r="C25" s="38" t="n">
        <v>0.046</v>
      </c>
      <c r="D25" s="37" t="n">
        <v>7</v>
      </c>
      <c r="E25" s="38" t="n">
        <v>0.048</v>
      </c>
      <c r="F25" s="2" t="n">
        <f aca="false">IF(SUM(D25,B25)&gt;0,SUM(,D25,B25),"-")</f>
        <v>18</v>
      </c>
      <c r="G25" s="37" t="n">
        <v>0.047</v>
      </c>
    </row>
    <row r="26" customFormat="false" ht="12.75" hidden="false" customHeight="false" outlineLevel="0" collapsed="false">
      <c r="A26" s="36" t="s">
        <v>148</v>
      </c>
      <c r="B26" s="37" t="n">
        <v>2</v>
      </c>
      <c r="C26" s="38" t="n">
        <v>0.008</v>
      </c>
      <c r="D26" s="37" t="n">
        <v>1</v>
      </c>
      <c r="E26" s="38" t="n">
        <v>0.007</v>
      </c>
      <c r="F26" s="2" t="n">
        <f aca="false">IF(SUM(D26,B26)&gt;0,SUM(,D26,B26),"-")</f>
        <v>3</v>
      </c>
      <c r="G26" s="37" t="n">
        <v>0.008</v>
      </c>
    </row>
    <row r="27" customFormat="false" ht="12.75" hidden="false" customHeight="false" outlineLevel="0" collapsed="false">
      <c r="A27" s="36" t="s">
        <v>149</v>
      </c>
      <c r="B27" s="37" t="n">
        <v>1</v>
      </c>
      <c r="C27" s="38" t="n">
        <v>0.004</v>
      </c>
      <c r="D27" s="37" t="n">
        <v>3</v>
      </c>
      <c r="E27" s="38" t="n">
        <v>0.02</v>
      </c>
      <c r="F27" s="2" t="n">
        <f aca="false">IF(SUM(D27,B27)&gt;0,SUM(,D27,B27),"-")</f>
        <v>4</v>
      </c>
      <c r="G27" s="38" t="n">
        <v>0.01</v>
      </c>
    </row>
    <row r="28" customFormat="false" ht="12.75" hidden="false" customHeight="false" outlineLevel="0" collapsed="false">
      <c r="A28" s="36" t="s">
        <v>150</v>
      </c>
      <c r="B28" s="37" t="s">
        <v>73</v>
      </c>
      <c r="C28" s="38" t="s">
        <v>73</v>
      </c>
      <c r="D28" s="37" t="s">
        <v>73</v>
      </c>
      <c r="E28" s="38" t="s">
        <v>73</v>
      </c>
      <c r="F28" s="2" t="str">
        <f aca="false">IF(SUM(D28,B28)&gt;0,SUM(,D28,B28),"-")</f>
        <v>-</v>
      </c>
      <c r="G28" s="37" t="s">
        <v>73</v>
      </c>
    </row>
    <row r="29" customFormat="false" ht="12.75" hidden="false" customHeight="false" outlineLevel="0" collapsed="false">
      <c r="A29" s="36" t="s">
        <v>151</v>
      </c>
      <c r="B29" s="37" t="s">
        <v>73</v>
      </c>
      <c r="C29" s="38" t="s">
        <v>73</v>
      </c>
      <c r="D29" s="37" t="s">
        <v>73</v>
      </c>
      <c r="E29" s="38" t="s">
        <v>73</v>
      </c>
      <c r="F29" s="2" t="str">
        <f aca="false">IF(SUM(D29,B29)&gt;0,SUM(,D29,B29),"-")</f>
        <v>-</v>
      </c>
      <c r="G29" s="37" t="s">
        <v>73</v>
      </c>
    </row>
    <row r="30" customFormat="false" ht="12.75" hidden="false" customHeight="false" outlineLevel="0" collapsed="false">
      <c r="A30" s="36" t="s">
        <v>152</v>
      </c>
      <c r="B30" s="37" t="s">
        <v>73</v>
      </c>
      <c r="C30" s="38" t="s">
        <v>73</v>
      </c>
      <c r="D30" s="37" t="s">
        <v>73</v>
      </c>
      <c r="E30" s="38" t="s">
        <v>73</v>
      </c>
      <c r="F30" s="2" t="str">
        <f aca="false">IF(SUM(D30,B30)&gt;0,SUM(,D30,B30),"-")</f>
        <v>-</v>
      </c>
      <c r="G30" s="37" t="s">
        <v>73</v>
      </c>
    </row>
    <row r="31" customFormat="false" ht="12.75" hidden="false" customHeight="false" outlineLevel="0" collapsed="false">
      <c r="A31" s="36" t="s">
        <v>153</v>
      </c>
      <c r="B31" s="37" t="n">
        <v>1</v>
      </c>
      <c r="C31" s="38" t="n">
        <v>0.004</v>
      </c>
      <c r="D31" s="37" t="s">
        <v>73</v>
      </c>
      <c r="E31" s="38" t="s">
        <v>73</v>
      </c>
      <c r="F31" s="2" t="n">
        <f aca="false">IF(SUM(D31,B31)&gt;0,SUM(,D31,B31),"-")</f>
        <v>1</v>
      </c>
      <c r="G31" s="37" t="n">
        <v>0.003</v>
      </c>
    </row>
    <row r="32" customFormat="false" ht="12.75" hidden="false" customHeight="false" outlineLevel="0" collapsed="false">
      <c r="A32" s="36" t="s">
        <v>154</v>
      </c>
      <c r="B32" s="37" t="n">
        <v>200</v>
      </c>
      <c r="C32" s="38" t="n">
        <v>0.842</v>
      </c>
      <c r="D32" s="37" t="n">
        <v>74</v>
      </c>
      <c r="E32" s="38" t="n">
        <v>0.503</v>
      </c>
      <c r="F32" s="2" t="n">
        <f aca="false">IF(SUM(D32,B32)&gt;0,SUM(,D32,B32),"-")</f>
        <v>274</v>
      </c>
      <c r="G32" s="37" t="n">
        <v>0.712</v>
      </c>
    </row>
    <row r="33" customFormat="false" ht="12.75" hidden="false" customHeight="false" outlineLevel="0" collapsed="false">
      <c r="A33" s="36" t="s">
        <v>155</v>
      </c>
      <c r="B33" s="37" t="s">
        <v>73</v>
      </c>
      <c r="C33" s="38" t="s">
        <v>73</v>
      </c>
      <c r="D33" s="37" t="s">
        <v>73</v>
      </c>
      <c r="E33" s="38" t="s">
        <v>73</v>
      </c>
      <c r="F33" s="2" t="str">
        <f aca="false">IF(SUM(D33,B33)&gt;0,SUM(,D33,B33),"-")</f>
        <v>-</v>
      </c>
      <c r="G33" s="37" t="s">
        <v>73</v>
      </c>
    </row>
    <row r="34" customFormat="false" ht="12.75" hidden="false" customHeight="false" outlineLevel="0" collapsed="false">
      <c r="A34" s="36" t="s">
        <v>156</v>
      </c>
      <c r="B34" s="37" t="s">
        <v>73</v>
      </c>
      <c r="C34" s="38" t="s">
        <v>73</v>
      </c>
      <c r="D34" s="37" t="s">
        <v>73</v>
      </c>
      <c r="E34" s="38" t="s">
        <v>73</v>
      </c>
      <c r="F34" s="2" t="str">
        <f aca="false">IF(SUM(D34,B34)&gt;0,SUM(,D34,B34),"-")</f>
        <v>-</v>
      </c>
      <c r="G34" s="37" t="s">
        <v>73</v>
      </c>
    </row>
    <row r="35" customFormat="false" ht="12.75" hidden="false" customHeight="false" outlineLevel="0" collapsed="false">
      <c r="A35" s="36" t="s">
        <v>157</v>
      </c>
      <c r="B35" s="37" t="s">
        <v>73</v>
      </c>
      <c r="C35" s="38" t="s">
        <v>73</v>
      </c>
      <c r="D35" s="37" t="s">
        <v>73</v>
      </c>
      <c r="E35" s="38" t="s">
        <v>73</v>
      </c>
      <c r="F35" s="2" t="str">
        <f aca="false">IF(SUM(D35,B35)&gt;0,SUM(,D35,B35),"-")</f>
        <v>-</v>
      </c>
      <c r="G35" s="37" t="s">
        <v>73</v>
      </c>
    </row>
    <row r="36" customFormat="false" ht="12.75" hidden="false" customHeight="false" outlineLevel="0" collapsed="false">
      <c r="A36" s="36" t="s">
        <v>158</v>
      </c>
      <c r="B36" s="37" t="n">
        <v>27</v>
      </c>
      <c r="C36" s="38" t="n">
        <v>0.114</v>
      </c>
      <c r="D36" s="37" t="n">
        <v>2</v>
      </c>
      <c r="E36" s="38" t="n">
        <v>0.014</v>
      </c>
      <c r="F36" s="2" t="n">
        <f aca="false">IF(SUM(D36,B36)&gt;0,SUM(,D36,B36),"-")</f>
        <v>29</v>
      </c>
      <c r="G36" s="37" t="n">
        <v>0.075</v>
      </c>
    </row>
    <row r="37" customFormat="false" ht="12.75" hidden="false" customHeight="false" outlineLevel="0" collapsed="false">
      <c r="A37" s="36" t="s">
        <v>159</v>
      </c>
      <c r="B37" s="37" t="s">
        <v>73</v>
      </c>
      <c r="C37" s="38" t="s">
        <v>73</v>
      </c>
      <c r="D37" s="37" t="s">
        <v>73</v>
      </c>
      <c r="E37" s="38" t="s">
        <v>73</v>
      </c>
      <c r="F37" s="2" t="str">
        <f aca="false">IF(SUM(D37,B37)&gt;0,SUM(,D37,B37),"-")</f>
        <v>-</v>
      </c>
      <c r="G37" s="37" t="s">
        <v>73</v>
      </c>
    </row>
    <row r="38" customFormat="false" ht="12.75" hidden="false" customHeight="false" outlineLevel="0" collapsed="false">
      <c r="A38" s="36" t="s">
        <v>160</v>
      </c>
      <c r="B38" s="37" t="s">
        <v>73</v>
      </c>
      <c r="C38" s="38" t="s">
        <v>73</v>
      </c>
      <c r="D38" s="37" t="s">
        <v>73</v>
      </c>
      <c r="E38" s="38" t="s">
        <v>73</v>
      </c>
      <c r="F38" s="2" t="str">
        <f aca="false">IF(SUM(D38,B38)&gt;0,SUM(,D38,B38),"-")</f>
        <v>-</v>
      </c>
      <c r="G38" s="37" t="s">
        <v>73</v>
      </c>
    </row>
    <row r="39" customFormat="false" ht="12.75" hidden="false" customHeight="false" outlineLevel="0" collapsed="false">
      <c r="A39" s="36" t="s">
        <v>161</v>
      </c>
      <c r="B39" s="37" t="n">
        <v>9</v>
      </c>
      <c r="C39" s="38" t="n">
        <v>0.038</v>
      </c>
      <c r="D39" s="37" t="n">
        <v>2</v>
      </c>
      <c r="E39" s="38" t="n">
        <v>0.014</v>
      </c>
      <c r="F39" s="2" t="n">
        <f aca="false">IF(SUM(D39,B39)&gt;0,SUM(,D39,B39),"-")</f>
        <v>11</v>
      </c>
      <c r="G39" s="37" t="n">
        <v>0.029</v>
      </c>
    </row>
    <row r="40" customFormat="false" ht="12.75" hidden="false" customHeight="false" outlineLevel="0" collapsed="false">
      <c r="A40" s="36" t="s">
        <v>162</v>
      </c>
      <c r="B40" s="37" t="s">
        <v>73</v>
      </c>
      <c r="C40" s="38" t="s">
        <v>73</v>
      </c>
      <c r="D40" s="37" t="s">
        <v>73</v>
      </c>
      <c r="E40" s="38" t="s">
        <v>73</v>
      </c>
      <c r="F40" s="2" t="str">
        <f aca="false">IF(SUM(D40,B40)&gt;0,SUM(,D40,B40),"-")</f>
        <v>-</v>
      </c>
      <c r="G40" s="37" t="s">
        <v>73</v>
      </c>
    </row>
    <row r="41" customFormat="false" ht="12.75" hidden="false" customHeight="false" outlineLevel="0" collapsed="false">
      <c r="A41" s="36" t="s">
        <v>163</v>
      </c>
      <c r="B41" s="37" t="n">
        <v>1</v>
      </c>
      <c r="C41" s="38" t="n">
        <v>0.004</v>
      </c>
      <c r="D41" s="37" t="s">
        <v>73</v>
      </c>
      <c r="E41" s="38" t="s">
        <v>73</v>
      </c>
      <c r="F41" s="2" t="n">
        <f aca="false">IF(SUM(D41,B41)&gt;0,SUM(,D41,B41),"-")</f>
        <v>1</v>
      </c>
      <c r="G41" s="37" t="n">
        <v>0.003</v>
      </c>
    </row>
    <row r="42" customFormat="false" ht="12.75" hidden="false" customHeight="false" outlineLevel="0" collapsed="false">
      <c r="A42" s="36" t="s">
        <v>164</v>
      </c>
      <c r="B42" s="37" t="n">
        <v>1</v>
      </c>
      <c r="C42" s="38" t="n">
        <v>0.004</v>
      </c>
      <c r="D42" s="37" t="n">
        <v>1</v>
      </c>
      <c r="E42" s="38" t="n">
        <v>0.007</v>
      </c>
      <c r="F42" s="2" t="n">
        <f aca="false">IF(SUM(D42,B42)&gt;0,SUM(,D42,B42),"-")</f>
        <v>2</v>
      </c>
      <c r="G42" s="37" t="n">
        <v>0.005</v>
      </c>
    </row>
    <row r="43" customFormat="false" ht="12.75" hidden="false" customHeight="false" outlineLevel="0" collapsed="false">
      <c r="A43" s="36" t="s">
        <v>165</v>
      </c>
      <c r="B43" s="37" t="s">
        <v>73</v>
      </c>
      <c r="C43" s="38" t="s">
        <v>73</v>
      </c>
      <c r="D43" s="37" t="s">
        <v>73</v>
      </c>
      <c r="E43" s="38" t="s">
        <v>73</v>
      </c>
      <c r="F43" s="2" t="str">
        <f aca="false">IF(SUM(D43,B43)&gt;0,SUM(,D43,B43),"-")</f>
        <v>-</v>
      </c>
      <c r="G43" s="37" t="s">
        <v>73</v>
      </c>
    </row>
    <row r="44" customFormat="false" ht="12.75" hidden="false" customHeight="false" outlineLevel="0" collapsed="false">
      <c r="A44" s="36" t="s">
        <v>166</v>
      </c>
      <c r="B44" s="37" t="s">
        <v>73</v>
      </c>
      <c r="C44" s="38" t="s">
        <v>73</v>
      </c>
      <c r="D44" s="37" t="s">
        <v>73</v>
      </c>
      <c r="E44" s="38" t="s">
        <v>73</v>
      </c>
      <c r="F44" s="2" t="str">
        <f aca="false">IF(SUM(D44,B44)&gt;0,SUM(,D44,B44),"-")</f>
        <v>-</v>
      </c>
      <c r="G44" s="37" t="s">
        <v>73</v>
      </c>
    </row>
    <row r="45" customFormat="false" ht="12.75" hidden="false" customHeight="false" outlineLevel="0" collapsed="false">
      <c r="A45" s="36" t="s">
        <v>167</v>
      </c>
      <c r="B45" s="37" t="n">
        <v>3</v>
      </c>
      <c r="C45" s="38" t="n">
        <v>0.013</v>
      </c>
      <c r="D45" s="37" t="n">
        <v>2</v>
      </c>
      <c r="E45" s="38" t="n">
        <v>0.014</v>
      </c>
      <c r="F45" s="2" t="n">
        <f aca="false">IF(SUM(D45,B45)&gt;0,SUM(,D45,B45),"-")</f>
        <v>5</v>
      </c>
      <c r="G45" s="37" t="n">
        <v>0.013</v>
      </c>
    </row>
    <row r="46" customFormat="false" ht="12.75" hidden="false" customHeight="false" outlineLevel="0" collapsed="false">
      <c r="A46" s="36" t="s">
        <v>168</v>
      </c>
      <c r="B46" s="37" t="s">
        <v>73</v>
      </c>
      <c r="C46" s="38" t="s">
        <v>73</v>
      </c>
      <c r="D46" s="37" t="s">
        <v>73</v>
      </c>
      <c r="E46" s="38" t="s">
        <v>73</v>
      </c>
      <c r="F46" s="2" t="str">
        <f aca="false">IF(SUM(D46,B46)&gt;0,SUM(,D46,B46),"-")</f>
        <v>-</v>
      </c>
      <c r="G46" s="37" t="s">
        <v>73</v>
      </c>
    </row>
    <row r="47" customFormat="false" ht="12.75" hidden="false" customHeight="false" outlineLevel="0" collapsed="false">
      <c r="A47" s="36" t="s">
        <v>169</v>
      </c>
      <c r="B47" s="37" t="n">
        <v>155</v>
      </c>
      <c r="C47" s="38" t="n">
        <v>0.653</v>
      </c>
      <c r="D47" s="37" t="n">
        <v>81</v>
      </c>
      <c r="E47" s="38" t="n">
        <v>0.551</v>
      </c>
      <c r="F47" s="2" t="n">
        <f aca="false">IF(SUM(D47,B47)&gt;0,SUM(,D47,B47),"-")</f>
        <v>236</v>
      </c>
      <c r="G47" s="37" t="n">
        <v>0.614</v>
      </c>
    </row>
    <row r="48" customFormat="false" ht="12.75" hidden="false" customHeight="false" outlineLevel="0" collapsed="false">
      <c r="A48" s="36" t="s">
        <v>170</v>
      </c>
      <c r="B48" s="37" t="n">
        <v>52</v>
      </c>
      <c r="C48" s="38" t="n">
        <v>0.219</v>
      </c>
      <c r="D48" s="37" t="n">
        <v>29</v>
      </c>
      <c r="E48" s="38" t="n">
        <v>0.197</v>
      </c>
      <c r="F48" s="2" t="n">
        <f aca="false">IF(SUM(D48,B48)&gt;0,SUM(,D48,B48),"-")</f>
        <v>81</v>
      </c>
      <c r="G48" s="37" t="n">
        <v>0.211</v>
      </c>
    </row>
    <row r="49" customFormat="false" ht="12.75" hidden="false" customHeight="false" outlineLevel="0" collapsed="false">
      <c r="A49" s="36" t="s">
        <v>171</v>
      </c>
      <c r="B49" s="37" t="n">
        <v>82</v>
      </c>
      <c r="C49" s="38" t="n">
        <v>0.345</v>
      </c>
      <c r="D49" s="37" t="n">
        <v>64</v>
      </c>
      <c r="E49" s="38" t="n">
        <v>0.435</v>
      </c>
      <c r="F49" s="2" t="n">
        <f aca="false">IF(SUM(D49,B49)&gt;0,SUM(,D49,B49),"-")</f>
        <v>146</v>
      </c>
      <c r="G49" s="38" t="n">
        <v>0.38</v>
      </c>
    </row>
    <row r="50" customFormat="false" ht="12.75" hidden="false" customHeight="false" outlineLevel="0" collapsed="false">
      <c r="A50" s="36" t="s">
        <v>172</v>
      </c>
      <c r="B50" s="37" t="n">
        <v>40</v>
      </c>
      <c r="C50" s="38" t="n">
        <v>0.168</v>
      </c>
      <c r="D50" s="37" t="n">
        <v>48</v>
      </c>
      <c r="E50" s="38" t="n">
        <v>0.326</v>
      </c>
      <c r="F50" s="2" t="n">
        <f aca="false">IF(SUM(D50,B50)&gt;0,SUM(,D50,B50),"-")</f>
        <v>88</v>
      </c>
      <c r="G50" s="37" t="n">
        <v>0.229</v>
      </c>
    </row>
    <row r="51" customFormat="false" ht="12.75" hidden="false" customHeight="false" outlineLevel="0" collapsed="false">
      <c r="A51" s="36" t="s">
        <v>173</v>
      </c>
      <c r="B51" s="37" t="n">
        <v>6</v>
      </c>
      <c r="C51" s="38" t="n">
        <v>0.025</v>
      </c>
      <c r="D51" s="37" t="n">
        <v>1</v>
      </c>
      <c r="E51" s="38" t="n">
        <v>0.007</v>
      </c>
      <c r="F51" s="2" t="n">
        <f aca="false">IF(SUM(D51,B51)&gt;0,SUM(,D51,B51),"-")</f>
        <v>7</v>
      </c>
      <c r="G51" s="37" t="n">
        <v>0.018</v>
      </c>
    </row>
    <row r="52" customFormat="false" ht="12.75" hidden="false" customHeight="false" outlineLevel="0" collapsed="false">
      <c r="A52" s="36" t="s">
        <v>174</v>
      </c>
      <c r="B52" s="37" t="n">
        <v>89</v>
      </c>
      <c r="C52" s="38" t="n">
        <v>0.375</v>
      </c>
      <c r="D52" s="37" t="n">
        <v>69</v>
      </c>
      <c r="E52" s="38" t="n">
        <v>0.469</v>
      </c>
      <c r="F52" s="2" t="n">
        <f aca="false">IF(SUM(D52,B52)&gt;0,SUM(,D52,B52),"-")</f>
        <v>158</v>
      </c>
      <c r="G52" s="37" t="n">
        <v>0.411</v>
      </c>
    </row>
    <row r="54" customFormat="false" ht="12.75" hidden="false" customHeight="false" outlineLevel="0" collapsed="false">
      <c r="A54" s="40" t="s">
        <v>175</v>
      </c>
      <c r="B54" s="40"/>
      <c r="C54" s="40"/>
      <c r="D54" s="40"/>
      <c r="E54" s="40"/>
    </row>
  </sheetData>
  <mergeCells count="6">
    <mergeCell ref="A1:G1"/>
    <mergeCell ref="A5:A6"/>
    <mergeCell ref="B5:C5"/>
    <mergeCell ref="D5:E5"/>
    <mergeCell ref="F5:G5"/>
    <mergeCell ref="A54:E5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5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25" activeCellId="0" sqref="A25"/>
    </sheetView>
  </sheetViews>
  <sheetFormatPr defaultRowHeight="12.75" zeroHeight="false" outlineLevelRow="0" outlineLevelCol="0"/>
  <cols>
    <col collapsed="false" customWidth="true" hidden="false" outlineLevel="0" max="1" min="1" style="41" width="58.49"/>
    <col collapsed="false" customWidth="true" hidden="false" outlineLevel="0" max="2" min="2" style="41" width="9.13"/>
    <col collapsed="false" customWidth="true" hidden="false" outlineLevel="0" max="3" min="3" style="41" width="9.69"/>
    <col collapsed="false" customWidth="true" hidden="false" outlineLevel="0" max="24" min="4" style="41" width="9.13"/>
    <col collapsed="false" customWidth="true" hidden="false" outlineLevel="0" max="26" min="25" style="41" width="9.69"/>
    <col collapsed="false" customWidth="true" hidden="false" outlineLevel="0" max="257" min="27" style="41" width="9.13"/>
    <col collapsed="false" customWidth="true" hidden="false" outlineLevel="0" max="1025" min="258" style="0" width="9.13"/>
  </cols>
  <sheetData>
    <row r="1" customFormat="false" ht="12.75" hidden="false" customHeight="false" outlineLevel="0" collapsed="false">
      <c r="A1" s="42" t="s">
        <v>176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customFormat="false" ht="12.75" hidden="false" customHeight="false" outlineLevel="0" collapsed="false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customFormat="false" ht="12.75" hidden="false" customHeight="false" outlineLevel="0" collapsed="false">
      <c r="A3" s="44" t="s">
        <v>177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customFormat="false" ht="12.75" hidden="false" customHeight="false" outlineLevel="0" collapsed="false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customFormat="false" ht="12.75" hidden="false" customHeight="false" outlineLevel="0" collapsed="false">
      <c r="A5" s="46" t="s">
        <v>123</v>
      </c>
      <c r="B5" s="47" t="s">
        <v>178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8" t="s">
        <v>179</v>
      </c>
    </row>
    <row r="6" customFormat="false" ht="37.5" hidden="false" customHeight="false" outlineLevel="0" collapsed="false">
      <c r="A6" s="46"/>
      <c r="B6" s="49" t="s">
        <v>180</v>
      </c>
      <c r="C6" s="50" t="n">
        <v>0</v>
      </c>
      <c r="D6" s="50" t="n">
        <v>1</v>
      </c>
      <c r="E6" s="50" t="n">
        <v>2</v>
      </c>
      <c r="F6" s="50" t="n">
        <v>3</v>
      </c>
      <c r="G6" s="50" t="n">
        <v>4</v>
      </c>
      <c r="H6" s="51" t="s">
        <v>181</v>
      </c>
      <c r="I6" s="52" t="s">
        <v>182</v>
      </c>
      <c r="J6" s="49" t="s">
        <v>183</v>
      </c>
      <c r="K6" s="49" t="s">
        <v>184</v>
      </c>
      <c r="L6" s="49" t="s">
        <v>185</v>
      </c>
      <c r="M6" s="49" t="s">
        <v>186</v>
      </c>
      <c r="N6" s="49" t="s">
        <v>187</v>
      </c>
      <c r="O6" s="49" t="s">
        <v>188</v>
      </c>
      <c r="P6" s="49" t="s">
        <v>189</v>
      </c>
      <c r="Q6" s="49" t="s">
        <v>190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196</v>
      </c>
      <c r="X6" s="49" t="s">
        <v>197</v>
      </c>
      <c r="Y6" s="48"/>
      <c r="Z6" s="53" t="s">
        <v>198</v>
      </c>
      <c r="AA6" s="53" t="s">
        <v>199</v>
      </c>
    </row>
    <row r="7" customFormat="false" ht="12.75" hidden="false" customHeight="false" outlineLevel="0" collapsed="false">
      <c r="A7" s="54" t="s">
        <v>129</v>
      </c>
      <c r="B7" s="55" t="s">
        <v>73</v>
      </c>
      <c r="C7" s="55" t="s">
        <v>73</v>
      </c>
      <c r="D7" s="55" t="s">
        <v>73</v>
      </c>
      <c r="E7" s="55" t="s">
        <v>73</v>
      </c>
      <c r="F7" s="55" t="s">
        <v>73</v>
      </c>
      <c r="G7" s="55" t="s">
        <v>73</v>
      </c>
      <c r="H7" s="55" t="s">
        <v>73</v>
      </c>
      <c r="I7" s="55" t="s">
        <v>73</v>
      </c>
      <c r="J7" s="55" t="s">
        <v>73</v>
      </c>
      <c r="K7" s="55" t="s">
        <v>73</v>
      </c>
      <c r="L7" s="55" t="s">
        <v>73</v>
      </c>
      <c r="M7" s="55" t="s">
        <v>73</v>
      </c>
      <c r="N7" s="55" t="s">
        <v>73</v>
      </c>
      <c r="O7" s="55" t="s">
        <v>73</v>
      </c>
      <c r="P7" s="55" t="s">
        <v>73</v>
      </c>
      <c r="Q7" s="55" t="s">
        <v>73</v>
      </c>
      <c r="R7" s="55" t="s">
        <v>73</v>
      </c>
      <c r="S7" s="55" t="s">
        <v>73</v>
      </c>
      <c r="T7" s="55" t="s">
        <v>73</v>
      </c>
      <c r="U7" s="55" t="s">
        <v>73</v>
      </c>
      <c r="V7" s="55" t="s">
        <v>73</v>
      </c>
      <c r="W7" s="55" t="s">
        <v>73</v>
      </c>
      <c r="X7" s="55" t="s">
        <v>73</v>
      </c>
      <c r="Y7" s="55" t="s">
        <v>73</v>
      </c>
      <c r="Z7" s="41" t="str">
        <f aca="false">IF(ISNUMBER(B7),IF(B7=SUM(C7:G7),"p","f"),"-")</f>
        <v>-</v>
      </c>
      <c r="AA7" s="41" t="str">
        <f aca="false">IF(ISNUMBER(Y7),IF(Y7=SUM(C7:X7),"p","f"),"-")</f>
        <v>-</v>
      </c>
    </row>
    <row r="8" customFormat="false" ht="12.75" hidden="false" customHeight="false" outlineLevel="0" collapsed="false">
      <c r="A8" s="54" t="s">
        <v>130</v>
      </c>
      <c r="B8" s="55" t="n">
        <v>1</v>
      </c>
      <c r="C8" s="55" t="n">
        <v>1</v>
      </c>
      <c r="D8" s="55" t="s">
        <v>73</v>
      </c>
      <c r="E8" s="55" t="s">
        <v>73</v>
      </c>
      <c r="F8" s="55" t="s">
        <v>73</v>
      </c>
      <c r="G8" s="55" t="s">
        <v>73</v>
      </c>
      <c r="H8" s="55" t="s">
        <v>73</v>
      </c>
      <c r="I8" s="55" t="s">
        <v>73</v>
      </c>
      <c r="J8" s="55" t="s">
        <v>73</v>
      </c>
      <c r="K8" s="55" t="s">
        <v>73</v>
      </c>
      <c r="L8" s="55" t="s">
        <v>73</v>
      </c>
      <c r="M8" s="55" t="s">
        <v>73</v>
      </c>
      <c r="N8" s="55" t="s">
        <v>73</v>
      </c>
      <c r="O8" s="55" t="s">
        <v>73</v>
      </c>
      <c r="P8" s="55" t="s">
        <v>73</v>
      </c>
      <c r="Q8" s="55" t="n">
        <v>1</v>
      </c>
      <c r="R8" s="55" t="s">
        <v>73</v>
      </c>
      <c r="S8" s="55" t="s">
        <v>73</v>
      </c>
      <c r="T8" s="55" t="s">
        <v>73</v>
      </c>
      <c r="U8" s="55" t="n">
        <v>1</v>
      </c>
      <c r="V8" s="55" t="s">
        <v>73</v>
      </c>
      <c r="W8" s="55" t="s">
        <v>73</v>
      </c>
      <c r="X8" s="55" t="n">
        <v>1</v>
      </c>
      <c r="Y8" s="55" t="n">
        <v>4</v>
      </c>
      <c r="Z8" s="41" t="str">
        <f aca="false">IF(ISNUMBER(B8),IF(B8=SUM(C8:G8),"p","f"),"-")</f>
        <v>p</v>
      </c>
      <c r="AA8" s="41" t="str">
        <f aca="false">IF(ISNUMBER(Y8),IF(Y8=SUM(C8:X8),"p","f"),"-")</f>
        <v>p</v>
      </c>
    </row>
    <row r="9" customFormat="false" ht="13.5" hidden="false" customHeight="true" outlineLevel="0" collapsed="false">
      <c r="A9" s="54" t="s">
        <v>131</v>
      </c>
      <c r="B9" s="55" t="s">
        <v>73</v>
      </c>
      <c r="C9" s="55" t="s">
        <v>73</v>
      </c>
      <c r="D9" s="55" t="s">
        <v>73</v>
      </c>
      <c r="E9" s="55" t="s">
        <v>73</v>
      </c>
      <c r="F9" s="55" t="s">
        <v>73</v>
      </c>
      <c r="G9" s="55" t="s">
        <v>73</v>
      </c>
      <c r="H9" s="55" t="s">
        <v>73</v>
      </c>
      <c r="I9" s="55" t="s">
        <v>73</v>
      </c>
      <c r="J9" s="55" t="s">
        <v>73</v>
      </c>
      <c r="K9" s="55" t="s">
        <v>73</v>
      </c>
      <c r="L9" s="55" t="s">
        <v>73</v>
      </c>
      <c r="M9" s="55" t="s">
        <v>73</v>
      </c>
      <c r="N9" s="55" t="s">
        <v>73</v>
      </c>
      <c r="O9" s="55" t="s">
        <v>73</v>
      </c>
      <c r="P9" s="55" t="s">
        <v>73</v>
      </c>
      <c r="Q9" s="55" t="s">
        <v>73</v>
      </c>
      <c r="R9" s="55" t="n">
        <v>1</v>
      </c>
      <c r="S9" s="55" t="n">
        <v>1</v>
      </c>
      <c r="T9" s="55" t="s">
        <v>73</v>
      </c>
      <c r="U9" s="55" t="s">
        <v>73</v>
      </c>
      <c r="V9" s="55" t="s">
        <v>73</v>
      </c>
      <c r="W9" s="55" t="s">
        <v>73</v>
      </c>
      <c r="X9" s="55" t="s">
        <v>73</v>
      </c>
      <c r="Y9" s="55" t="n">
        <v>2</v>
      </c>
      <c r="Z9" s="41" t="str">
        <f aca="false">IF(ISNUMBER(B9),IF(B9=SUM(C9:G9),"p","f"),"-")</f>
        <v>-</v>
      </c>
      <c r="AA9" s="41" t="str">
        <f aca="false">IF(ISNUMBER(Y9),IF(Y9=SUM(C9:X9),"p","f"),"-")</f>
        <v>p</v>
      </c>
    </row>
    <row r="10" customFormat="false" ht="12.75" hidden="false" customHeight="false" outlineLevel="0" collapsed="false">
      <c r="A10" s="54" t="s">
        <v>132</v>
      </c>
      <c r="B10" s="55" t="n">
        <v>1</v>
      </c>
      <c r="C10" s="55" t="n">
        <v>1</v>
      </c>
      <c r="D10" s="55" t="s">
        <v>73</v>
      </c>
      <c r="E10" s="55" t="s">
        <v>73</v>
      </c>
      <c r="F10" s="55" t="s">
        <v>73</v>
      </c>
      <c r="G10" s="55" t="s">
        <v>73</v>
      </c>
      <c r="H10" s="55" t="s">
        <v>73</v>
      </c>
      <c r="I10" s="55" t="s">
        <v>73</v>
      </c>
      <c r="J10" s="55" t="s">
        <v>73</v>
      </c>
      <c r="K10" s="55" t="s">
        <v>73</v>
      </c>
      <c r="L10" s="55" t="s">
        <v>73</v>
      </c>
      <c r="M10" s="55" t="s">
        <v>73</v>
      </c>
      <c r="N10" s="55" t="s">
        <v>73</v>
      </c>
      <c r="O10" s="55" t="n">
        <v>1</v>
      </c>
      <c r="P10" s="55" t="n">
        <v>1</v>
      </c>
      <c r="Q10" s="55" t="s">
        <v>73</v>
      </c>
      <c r="R10" s="55" t="s">
        <v>73</v>
      </c>
      <c r="S10" s="55" t="n">
        <v>1</v>
      </c>
      <c r="T10" s="55" t="s">
        <v>73</v>
      </c>
      <c r="U10" s="55" t="s">
        <v>73</v>
      </c>
      <c r="V10" s="55" t="s">
        <v>73</v>
      </c>
      <c r="W10" s="55" t="n">
        <v>2</v>
      </c>
      <c r="X10" s="55" t="s">
        <v>73</v>
      </c>
      <c r="Y10" s="55" t="n">
        <v>6</v>
      </c>
      <c r="Z10" s="41" t="str">
        <f aca="false">IF(ISNUMBER(B10),IF(B10=SUM(C10:G10),"p","f"),"-")</f>
        <v>p</v>
      </c>
      <c r="AA10" s="41" t="str">
        <f aca="false">IF(ISNUMBER(Y10),IF(Y10=SUM(C10:X10),"p","f"),"-")</f>
        <v>p</v>
      </c>
    </row>
    <row r="11" customFormat="false" ht="15.75" hidden="false" customHeight="true" outlineLevel="0" collapsed="false">
      <c r="A11" s="54" t="s">
        <v>200</v>
      </c>
      <c r="B11" s="55" t="n">
        <v>6</v>
      </c>
      <c r="C11" s="55" t="n">
        <v>5</v>
      </c>
      <c r="D11" s="55" t="n">
        <v>1</v>
      </c>
      <c r="E11" s="55" t="s">
        <v>73</v>
      </c>
      <c r="F11" s="55" t="s">
        <v>73</v>
      </c>
      <c r="G11" s="55" t="s">
        <v>73</v>
      </c>
      <c r="H11" s="55" t="s">
        <v>73</v>
      </c>
      <c r="I11" s="55" t="s">
        <v>73</v>
      </c>
      <c r="J11" s="55" t="s">
        <v>73</v>
      </c>
      <c r="K11" s="55" t="s">
        <v>73</v>
      </c>
      <c r="L11" s="55" t="s">
        <v>73</v>
      </c>
      <c r="M11" s="55" t="s">
        <v>73</v>
      </c>
      <c r="N11" s="55" t="s">
        <v>73</v>
      </c>
      <c r="O11" s="55" t="s">
        <v>73</v>
      </c>
      <c r="P11" s="55" t="s">
        <v>73</v>
      </c>
      <c r="Q11" s="55" t="s">
        <v>73</v>
      </c>
      <c r="R11" s="55" t="s">
        <v>73</v>
      </c>
      <c r="S11" s="55" t="n">
        <v>1</v>
      </c>
      <c r="T11" s="55" t="s">
        <v>73</v>
      </c>
      <c r="U11" s="55" t="n">
        <v>1</v>
      </c>
      <c r="V11" s="55" t="s">
        <v>73</v>
      </c>
      <c r="W11" s="55" t="s">
        <v>73</v>
      </c>
      <c r="X11" s="55" t="s">
        <v>73</v>
      </c>
      <c r="Y11" s="55" t="n">
        <v>8</v>
      </c>
      <c r="Z11" s="41" t="str">
        <f aca="false">IF(ISNUMBER(B11),IF(B11=SUM(C11:G11),"p","f"),"-")</f>
        <v>p</v>
      </c>
      <c r="AA11" s="41" t="str">
        <f aca="false">IF(ISNUMBER(Y11),IF(Y11=SUM(C11:X11),"p","f"),"-")</f>
        <v>p</v>
      </c>
    </row>
    <row r="12" customFormat="false" ht="12.75" hidden="false" customHeight="false" outlineLevel="0" collapsed="false">
      <c r="A12" s="54" t="s">
        <v>134</v>
      </c>
      <c r="B12" s="55" t="s">
        <v>73</v>
      </c>
      <c r="C12" s="55" t="s">
        <v>73</v>
      </c>
      <c r="D12" s="55" t="s">
        <v>73</v>
      </c>
      <c r="E12" s="55" t="s">
        <v>73</v>
      </c>
      <c r="F12" s="55" t="s">
        <v>73</v>
      </c>
      <c r="G12" s="55" t="s">
        <v>73</v>
      </c>
      <c r="H12" s="55" t="s">
        <v>73</v>
      </c>
      <c r="I12" s="55" t="s">
        <v>73</v>
      </c>
      <c r="J12" s="55" t="s">
        <v>73</v>
      </c>
      <c r="K12" s="55" t="n">
        <v>1</v>
      </c>
      <c r="L12" s="55" t="n">
        <v>7</v>
      </c>
      <c r="M12" s="55" t="n">
        <v>12</v>
      </c>
      <c r="N12" s="55" t="n">
        <v>58</v>
      </c>
      <c r="O12" s="55" t="n">
        <v>70</v>
      </c>
      <c r="P12" s="55" t="n">
        <v>85</v>
      </c>
      <c r="Q12" s="55" t="n">
        <v>80</v>
      </c>
      <c r="R12" s="55" t="n">
        <v>124</v>
      </c>
      <c r="S12" s="55" t="n">
        <v>148</v>
      </c>
      <c r="T12" s="55" t="n">
        <v>121</v>
      </c>
      <c r="U12" s="55" t="n">
        <v>101</v>
      </c>
      <c r="V12" s="55" t="n">
        <v>82</v>
      </c>
      <c r="W12" s="55" t="n">
        <v>74</v>
      </c>
      <c r="X12" s="55" t="n">
        <v>23</v>
      </c>
      <c r="Y12" s="55" t="n">
        <v>986</v>
      </c>
      <c r="Z12" s="41" t="str">
        <f aca="false">IF(ISNUMBER(B12),IF(B12=SUM(C12:G12),"p","f"),"-")</f>
        <v>-</v>
      </c>
      <c r="AA12" s="41" t="str">
        <f aca="false">IF(ISNUMBER(Y12),IF(Y12=SUM(C12:X12),"p","f"),"-")</f>
        <v>p</v>
      </c>
    </row>
    <row r="13" customFormat="false" ht="12.75" hidden="false" customHeight="false" outlineLevel="0" collapsed="false">
      <c r="A13" s="54" t="s">
        <v>135</v>
      </c>
      <c r="B13" s="55" t="s">
        <v>73</v>
      </c>
      <c r="C13" s="55" t="s">
        <v>73</v>
      </c>
      <c r="D13" s="55" t="s">
        <v>73</v>
      </c>
      <c r="E13" s="55" t="s">
        <v>73</v>
      </c>
      <c r="F13" s="55" t="s">
        <v>73</v>
      </c>
      <c r="G13" s="55" t="s">
        <v>73</v>
      </c>
      <c r="H13" s="55" t="s">
        <v>73</v>
      </c>
      <c r="I13" s="55" t="s">
        <v>73</v>
      </c>
      <c r="J13" s="55" t="s">
        <v>73</v>
      </c>
      <c r="K13" s="55" t="s">
        <v>73</v>
      </c>
      <c r="L13" s="55" t="n">
        <v>1</v>
      </c>
      <c r="M13" s="55" t="n">
        <v>2</v>
      </c>
      <c r="N13" s="55" t="n">
        <v>3</v>
      </c>
      <c r="O13" s="55" t="s">
        <v>73</v>
      </c>
      <c r="P13" s="55" t="n">
        <v>1</v>
      </c>
      <c r="Q13" s="55" t="n">
        <v>3</v>
      </c>
      <c r="R13" s="55" t="n">
        <v>3</v>
      </c>
      <c r="S13" s="55" t="n">
        <v>8</v>
      </c>
      <c r="T13" s="55" t="n">
        <v>3</v>
      </c>
      <c r="U13" s="55" t="s">
        <v>73</v>
      </c>
      <c r="V13" s="55" t="n">
        <v>1</v>
      </c>
      <c r="W13" s="55" t="s">
        <v>73</v>
      </c>
      <c r="X13" s="55" t="s">
        <v>73</v>
      </c>
      <c r="Y13" s="55" t="n">
        <v>25</v>
      </c>
      <c r="Z13" s="41" t="str">
        <f aca="false">IF(ISNUMBER(B13),IF(B13=SUM(C13:G13),"p","f"),"-")</f>
        <v>-</v>
      </c>
      <c r="AA13" s="41" t="str">
        <f aca="false">IF(ISNUMBER(Y13),IF(Y13=SUM(C13:X13),"p","f"),"-")</f>
        <v>p</v>
      </c>
    </row>
    <row r="14" customFormat="false" ht="12.75" hidden="false" customHeight="false" outlineLevel="0" collapsed="false">
      <c r="A14" s="54" t="s">
        <v>136</v>
      </c>
      <c r="B14" s="55" t="s">
        <v>73</v>
      </c>
      <c r="C14" s="55" t="s">
        <v>73</v>
      </c>
      <c r="D14" s="55" t="s">
        <v>73</v>
      </c>
      <c r="E14" s="55" t="s">
        <v>73</v>
      </c>
      <c r="F14" s="55" t="s">
        <v>73</v>
      </c>
      <c r="G14" s="55" t="s">
        <v>73</v>
      </c>
      <c r="H14" s="55" t="s">
        <v>73</v>
      </c>
      <c r="I14" s="55" t="s">
        <v>73</v>
      </c>
      <c r="J14" s="55" t="s">
        <v>73</v>
      </c>
      <c r="K14" s="55" t="s">
        <v>73</v>
      </c>
      <c r="L14" s="55" t="s">
        <v>73</v>
      </c>
      <c r="M14" s="55" t="s">
        <v>73</v>
      </c>
      <c r="N14" s="55" t="s">
        <v>73</v>
      </c>
      <c r="O14" s="55" t="s">
        <v>73</v>
      </c>
      <c r="P14" s="55" t="s">
        <v>73</v>
      </c>
      <c r="Q14" s="55" t="s">
        <v>73</v>
      </c>
      <c r="R14" s="55" t="s">
        <v>73</v>
      </c>
      <c r="S14" s="55" t="s">
        <v>73</v>
      </c>
      <c r="T14" s="55" t="s">
        <v>73</v>
      </c>
      <c r="U14" s="55" t="s">
        <v>73</v>
      </c>
      <c r="V14" s="55" t="s">
        <v>73</v>
      </c>
      <c r="W14" s="55" t="s">
        <v>73</v>
      </c>
      <c r="X14" s="55" t="s">
        <v>73</v>
      </c>
      <c r="Y14" s="55" t="s">
        <v>73</v>
      </c>
      <c r="Z14" s="41" t="str">
        <f aca="false">IF(ISNUMBER(B14),IF(B14=SUM(C14:G14),"p","f"),"-")</f>
        <v>-</v>
      </c>
      <c r="AA14" s="41" t="str">
        <f aca="false">IF(ISNUMBER(Y14),IF(Y14=SUM(C14:X14),"p","f"),"-")</f>
        <v>-</v>
      </c>
    </row>
    <row r="15" customFormat="false" ht="12.75" hidden="false" customHeight="false" outlineLevel="0" collapsed="false">
      <c r="A15" s="54" t="s">
        <v>137</v>
      </c>
      <c r="B15" s="55" t="s">
        <v>73</v>
      </c>
      <c r="C15" s="55" t="s">
        <v>73</v>
      </c>
      <c r="D15" s="55" t="s">
        <v>73</v>
      </c>
      <c r="E15" s="55" t="s">
        <v>73</v>
      </c>
      <c r="F15" s="55" t="s">
        <v>73</v>
      </c>
      <c r="G15" s="55" t="s">
        <v>73</v>
      </c>
      <c r="H15" s="55" t="s">
        <v>73</v>
      </c>
      <c r="I15" s="55" t="s">
        <v>73</v>
      </c>
      <c r="J15" s="55" t="s">
        <v>73</v>
      </c>
      <c r="K15" s="55" t="s">
        <v>73</v>
      </c>
      <c r="L15" s="55" t="s">
        <v>73</v>
      </c>
      <c r="M15" s="55" t="s">
        <v>73</v>
      </c>
      <c r="N15" s="55" t="s">
        <v>73</v>
      </c>
      <c r="O15" s="55" t="s">
        <v>73</v>
      </c>
      <c r="P15" s="55" t="s">
        <v>73</v>
      </c>
      <c r="Q15" s="55" t="s">
        <v>73</v>
      </c>
      <c r="R15" s="55" t="s">
        <v>73</v>
      </c>
      <c r="S15" s="55" t="s">
        <v>73</v>
      </c>
      <c r="T15" s="55" t="s">
        <v>73</v>
      </c>
      <c r="U15" s="55" t="s">
        <v>73</v>
      </c>
      <c r="V15" s="55" t="s">
        <v>73</v>
      </c>
      <c r="W15" s="55" t="s">
        <v>73</v>
      </c>
      <c r="X15" s="55" t="s">
        <v>73</v>
      </c>
      <c r="Y15" s="55" t="s">
        <v>73</v>
      </c>
      <c r="Z15" s="41" t="str">
        <f aca="false">IF(ISNUMBER(B15),IF(B15=SUM(C15:G15),"p","f"),"-")</f>
        <v>-</v>
      </c>
      <c r="AA15" s="41" t="str">
        <f aca="false">IF(ISNUMBER(Y15),IF(Y15=SUM(C15:X15),"p","f"),"-")</f>
        <v>-</v>
      </c>
    </row>
    <row r="16" customFormat="false" ht="12.75" hidden="false" customHeight="false" outlineLevel="0" collapsed="false">
      <c r="A16" s="54" t="s">
        <v>138</v>
      </c>
      <c r="B16" s="55" t="s">
        <v>73</v>
      </c>
      <c r="C16" s="55" t="s">
        <v>73</v>
      </c>
      <c r="D16" s="55" t="s">
        <v>73</v>
      </c>
      <c r="E16" s="55" t="s">
        <v>73</v>
      </c>
      <c r="F16" s="55" t="s">
        <v>73</v>
      </c>
      <c r="G16" s="55" t="s">
        <v>73</v>
      </c>
      <c r="H16" s="55" t="s">
        <v>73</v>
      </c>
      <c r="I16" s="55" t="s">
        <v>73</v>
      </c>
      <c r="J16" s="55" t="s">
        <v>73</v>
      </c>
      <c r="K16" s="55" t="s">
        <v>73</v>
      </c>
      <c r="L16" s="55" t="s">
        <v>73</v>
      </c>
      <c r="M16" s="55" t="s">
        <v>73</v>
      </c>
      <c r="N16" s="55" t="n">
        <v>1</v>
      </c>
      <c r="O16" s="55" t="s">
        <v>73</v>
      </c>
      <c r="P16" s="55" t="s">
        <v>73</v>
      </c>
      <c r="Q16" s="55" t="s">
        <v>73</v>
      </c>
      <c r="R16" s="55" t="s">
        <v>73</v>
      </c>
      <c r="S16" s="55" t="s">
        <v>73</v>
      </c>
      <c r="T16" s="55" t="s">
        <v>73</v>
      </c>
      <c r="U16" s="55" t="s">
        <v>73</v>
      </c>
      <c r="V16" s="55" t="s">
        <v>73</v>
      </c>
      <c r="W16" s="55" t="s">
        <v>73</v>
      </c>
      <c r="X16" s="55" t="s">
        <v>73</v>
      </c>
      <c r="Y16" s="55" t="n">
        <v>1</v>
      </c>
      <c r="Z16" s="41" t="str">
        <f aca="false">IF(ISNUMBER(B16),IF(B16=SUM(C16:G16),"p","f"),"-")</f>
        <v>-</v>
      </c>
      <c r="AA16" s="41" t="str">
        <f aca="false">IF(ISNUMBER(Y16),IF(Y16=SUM(C16:X16),"p","f"),"-")</f>
        <v>p</v>
      </c>
    </row>
    <row r="17" customFormat="false" ht="12.75" hidden="false" customHeight="false" outlineLevel="0" collapsed="false">
      <c r="A17" s="54" t="s">
        <v>139</v>
      </c>
      <c r="B17" s="55" t="s">
        <v>73</v>
      </c>
      <c r="C17" s="55" t="s">
        <v>73</v>
      </c>
      <c r="D17" s="55" t="s">
        <v>73</v>
      </c>
      <c r="E17" s="55" t="s">
        <v>73</v>
      </c>
      <c r="F17" s="55" t="s">
        <v>73</v>
      </c>
      <c r="G17" s="55" t="s">
        <v>73</v>
      </c>
      <c r="H17" s="55" t="s">
        <v>73</v>
      </c>
      <c r="I17" s="55" t="s">
        <v>73</v>
      </c>
      <c r="J17" s="55" t="s">
        <v>73</v>
      </c>
      <c r="K17" s="55" t="s">
        <v>73</v>
      </c>
      <c r="L17" s="55" t="s">
        <v>73</v>
      </c>
      <c r="M17" s="55" t="s">
        <v>73</v>
      </c>
      <c r="N17" s="55" t="s">
        <v>73</v>
      </c>
      <c r="O17" s="55" t="s">
        <v>73</v>
      </c>
      <c r="P17" s="55" t="s">
        <v>73</v>
      </c>
      <c r="Q17" s="55" t="s">
        <v>73</v>
      </c>
      <c r="R17" s="55" t="s">
        <v>73</v>
      </c>
      <c r="S17" s="55" t="s">
        <v>73</v>
      </c>
      <c r="T17" s="55" t="s">
        <v>73</v>
      </c>
      <c r="U17" s="55" t="s">
        <v>73</v>
      </c>
      <c r="V17" s="55" t="s">
        <v>73</v>
      </c>
      <c r="W17" s="55" t="s">
        <v>73</v>
      </c>
      <c r="X17" s="55" t="s">
        <v>73</v>
      </c>
      <c r="Y17" s="55" t="s">
        <v>73</v>
      </c>
      <c r="Z17" s="41" t="str">
        <f aca="false">IF(ISNUMBER(B17),IF(B17=SUM(C17:G17),"p","f"),"-")</f>
        <v>-</v>
      </c>
      <c r="AA17" s="41" t="str">
        <f aca="false">IF(ISNUMBER(Y17),IF(Y17=SUM(C17:X17),"p","f"),"-")</f>
        <v>-</v>
      </c>
    </row>
    <row r="18" customFormat="false" ht="12.75" hidden="false" customHeight="false" outlineLevel="0" collapsed="false">
      <c r="A18" s="54" t="s">
        <v>140</v>
      </c>
      <c r="B18" s="55" t="s">
        <v>73</v>
      </c>
      <c r="C18" s="55" t="s">
        <v>73</v>
      </c>
      <c r="D18" s="55" t="s">
        <v>73</v>
      </c>
      <c r="E18" s="55" t="s">
        <v>73</v>
      </c>
      <c r="F18" s="55" t="s">
        <v>73</v>
      </c>
      <c r="G18" s="55" t="s">
        <v>73</v>
      </c>
      <c r="H18" s="55" t="s">
        <v>73</v>
      </c>
      <c r="I18" s="55" t="s">
        <v>73</v>
      </c>
      <c r="J18" s="55" t="s">
        <v>73</v>
      </c>
      <c r="K18" s="55" t="s">
        <v>73</v>
      </c>
      <c r="L18" s="55" t="s">
        <v>73</v>
      </c>
      <c r="M18" s="55" t="s">
        <v>73</v>
      </c>
      <c r="N18" s="55" t="s">
        <v>73</v>
      </c>
      <c r="O18" s="55" t="s">
        <v>73</v>
      </c>
      <c r="P18" s="55" t="s">
        <v>73</v>
      </c>
      <c r="Q18" s="37" t="s">
        <v>73</v>
      </c>
      <c r="R18" s="37" t="s">
        <v>73</v>
      </c>
      <c r="S18" s="37" t="s">
        <v>73</v>
      </c>
      <c r="T18" s="37" t="s">
        <v>73</v>
      </c>
      <c r="U18" s="37" t="s">
        <v>73</v>
      </c>
      <c r="V18" s="37" t="s">
        <v>73</v>
      </c>
      <c r="W18" s="37" t="s">
        <v>73</v>
      </c>
      <c r="X18" s="55" t="s">
        <v>73</v>
      </c>
      <c r="Y18" s="55" t="s">
        <v>73</v>
      </c>
      <c r="Z18" s="41" t="str">
        <f aca="false">IF(ISNUMBER(B18),IF(B18=SUM(C18:G18),"p","f"),"-")</f>
        <v>-</v>
      </c>
      <c r="AA18" s="41" t="str">
        <f aca="false">IF(ISNUMBER(Y18),IF(Y18=SUM(C18:X18),"p","f"),"-")</f>
        <v>-</v>
      </c>
    </row>
    <row r="19" customFormat="false" ht="12.75" hidden="false" customHeight="false" outlineLevel="0" collapsed="false">
      <c r="A19" s="54" t="s">
        <v>201</v>
      </c>
      <c r="B19" s="55" t="s">
        <v>73</v>
      </c>
      <c r="C19" s="55" t="s">
        <v>73</v>
      </c>
      <c r="D19" s="55" t="s">
        <v>73</v>
      </c>
      <c r="E19" s="55" t="s">
        <v>73</v>
      </c>
      <c r="F19" s="55" t="s">
        <v>73</v>
      </c>
      <c r="G19" s="55" t="s">
        <v>73</v>
      </c>
      <c r="H19" s="55" t="s">
        <v>73</v>
      </c>
      <c r="I19" s="55" t="s">
        <v>73</v>
      </c>
      <c r="J19" s="55" t="s">
        <v>73</v>
      </c>
      <c r="K19" s="55" t="s">
        <v>73</v>
      </c>
      <c r="L19" s="55" t="s">
        <v>73</v>
      </c>
      <c r="M19" s="55" t="s">
        <v>73</v>
      </c>
      <c r="N19" s="55" t="n">
        <v>1</v>
      </c>
      <c r="O19" s="55" t="s">
        <v>73</v>
      </c>
      <c r="P19" s="55" t="s">
        <v>73</v>
      </c>
      <c r="Q19" s="55" t="s">
        <v>73</v>
      </c>
      <c r="R19" s="55" t="s">
        <v>73</v>
      </c>
      <c r="S19" s="55" t="s">
        <v>73</v>
      </c>
      <c r="T19" s="55" t="s">
        <v>73</v>
      </c>
      <c r="U19" s="55" t="s">
        <v>73</v>
      </c>
      <c r="V19" s="55" t="s">
        <v>73</v>
      </c>
      <c r="W19" s="55" t="s">
        <v>73</v>
      </c>
      <c r="X19" s="55" t="s">
        <v>73</v>
      </c>
      <c r="Y19" s="55" t="n">
        <v>1</v>
      </c>
      <c r="Z19" s="41" t="str">
        <f aca="false">IF(ISNUMBER(B19),IF(B19=SUM(C19:G19),"p","f"),"-")</f>
        <v>-</v>
      </c>
      <c r="AA19" s="41" t="str">
        <f aca="false">IF(ISNUMBER(Y19),IF(Y19=SUM(C19:X19),"p","f"),"-")</f>
        <v>p</v>
      </c>
    </row>
    <row r="20" customFormat="false" ht="12.75" hidden="false" customHeight="false" outlineLevel="0" collapsed="false">
      <c r="A20" s="54" t="s">
        <v>142</v>
      </c>
      <c r="B20" s="55" t="s">
        <v>73</v>
      </c>
      <c r="C20" s="55" t="s">
        <v>73</v>
      </c>
      <c r="D20" s="55" t="s">
        <v>73</v>
      </c>
      <c r="E20" s="55" t="s">
        <v>73</v>
      </c>
      <c r="F20" s="55" t="s">
        <v>73</v>
      </c>
      <c r="G20" s="55" t="s">
        <v>73</v>
      </c>
      <c r="H20" s="55" t="s">
        <v>73</v>
      </c>
      <c r="I20" s="55" t="s">
        <v>73</v>
      </c>
      <c r="J20" s="55" t="s">
        <v>73</v>
      </c>
      <c r="K20" s="55" t="s">
        <v>73</v>
      </c>
      <c r="L20" s="55" t="s">
        <v>73</v>
      </c>
      <c r="M20" s="55" t="n">
        <v>1</v>
      </c>
      <c r="N20" s="55" t="s">
        <v>73</v>
      </c>
      <c r="O20" s="55" t="s">
        <v>73</v>
      </c>
      <c r="P20" s="55" t="s">
        <v>73</v>
      </c>
      <c r="Q20" s="55" t="s">
        <v>73</v>
      </c>
      <c r="R20" s="55" t="s">
        <v>73</v>
      </c>
      <c r="S20" s="55" t="s">
        <v>73</v>
      </c>
      <c r="T20" s="55" t="s">
        <v>73</v>
      </c>
      <c r="U20" s="55" t="s">
        <v>73</v>
      </c>
      <c r="V20" s="55" t="s">
        <v>73</v>
      </c>
      <c r="W20" s="55" t="s">
        <v>73</v>
      </c>
      <c r="X20" s="55" t="s">
        <v>73</v>
      </c>
      <c r="Y20" s="55" t="n">
        <v>1</v>
      </c>
      <c r="Z20" s="41" t="str">
        <f aca="false">IF(ISNUMBER(B20),IF(B20=SUM(C20:G20),"p","f"),"-")</f>
        <v>-</v>
      </c>
      <c r="AA20" s="41" t="str">
        <f aca="false">IF(ISNUMBER(Y20),IF(Y20=SUM(C20:X20),"p","f"),"-")</f>
        <v>p</v>
      </c>
    </row>
    <row r="21" customFormat="false" ht="12.75" hidden="false" customHeight="false" outlineLevel="0" collapsed="false">
      <c r="A21" s="54" t="s">
        <v>143</v>
      </c>
      <c r="B21" s="55" t="n">
        <v>17</v>
      </c>
      <c r="C21" s="55" t="n">
        <v>8</v>
      </c>
      <c r="D21" s="55" t="n">
        <v>6</v>
      </c>
      <c r="E21" s="55" t="n">
        <v>2</v>
      </c>
      <c r="F21" s="55" t="n">
        <v>1</v>
      </c>
      <c r="G21" s="55" t="s">
        <v>73</v>
      </c>
      <c r="H21" s="55" t="n">
        <v>1</v>
      </c>
      <c r="I21" s="55" t="n">
        <v>1</v>
      </c>
      <c r="J21" s="55" t="s">
        <v>73</v>
      </c>
      <c r="K21" s="55" t="s">
        <v>73</v>
      </c>
      <c r="L21" s="55" t="s">
        <v>73</v>
      </c>
      <c r="M21" s="55" t="s">
        <v>73</v>
      </c>
      <c r="N21" s="55" t="s">
        <v>73</v>
      </c>
      <c r="O21" s="55" t="s">
        <v>73</v>
      </c>
      <c r="P21" s="55" t="s">
        <v>73</v>
      </c>
      <c r="Q21" s="55" t="n">
        <v>1</v>
      </c>
      <c r="R21" s="55" t="n">
        <v>4</v>
      </c>
      <c r="S21" s="55" t="s">
        <v>73</v>
      </c>
      <c r="T21" s="55" t="s">
        <v>73</v>
      </c>
      <c r="U21" s="55" t="s">
        <v>73</v>
      </c>
      <c r="V21" s="55" t="n">
        <v>1</v>
      </c>
      <c r="W21" s="55" t="s">
        <v>73</v>
      </c>
      <c r="X21" s="55" t="s">
        <v>73</v>
      </c>
      <c r="Y21" s="55" t="n">
        <v>25</v>
      </c>
      <c r="Z21" s="41" t="str">
        <f aca="false">IF(ISNUMBER(B21),IF(B21=SUM(C21:G21),"p","f"),"-")</f>
        <v>p</v>
      </c>
      <c r="AA21" s="41" t="str">
        <f aca="false">IF(ISNUMBER(Y21),IF(Y21=SUM(C21:X21),"p","f"),"-")</f>
        <v>p</v>
      </c>
    </row>
    <row r="22" customFormat="false" ht="12.75" hidden="false" customHeight="false" outlineLevel="0" collapsed="false">
      <c r="A22" s="54" t="s">
        <v>144</v>
      </c>
      <c r="B22" s="55" t="s">
        <v>73</v>
      </c>
      <c r="C22" s="55" t="s">
        <v>73</v>
      </c>
      <c r="D22" s="55" t="s">
        <v>73</v>
      </c>
      <c r="E22" s="55" t="s">
        <v>73</v>
      </c>
      <c r="F22" s="55" t="s">
        <v>73</v>
      </c>
      <c r="G22" s="55" t="s">
        <v>73</v>
      </c>
      <c r="H22" s="55" t="s">
        <v>73</v>
      </c>
      <c r="I22" s="55" t="s">
        <v>73</v>
      </c>
      <c r="J22" s="55" t="s">
        <v>73</v>
      </c>
      <c r="K22" s="55" t="s">
        <v>73</v>
      </c>
      <c r="L22" s="55" t="s">
        <v>73</v>
      </c>
      <c r="M22" s="55" t="s">
        <v>73</v>
      </c>
      <c r="N22" s="55" t="s">
        <v>73</v>
      </c>
      <c r="O22" s="55" t="s">
        <v>73</v>
      </c>
      <c r="P22" s="55" t="s">
        <v>73</v>
      </c>
      <c r="Q22" s="37" t="n">
        <v>1</v>
      </c>
      <c r="R22" s="37" t="n">
        <v>1</v>
      </c>
      <c r="S22" s="37" t="s">
        <v>73</v>
      </c>
      <c r="T22" s="37" t="n">
        <v>3</v>
      </c>
      <c r="U22" s="37" t="n">
        <v>2</v>
      </c>
      <c r="V22" s="37" t="n">
        <v>1</v>
      </c>
      <c r="W22" s="37" t="n">
        <v>2</v>
      </c>
      <c r="X22" s="55" t="s">
        <v>73</v>
      </c>
      <c r="Y22" s="55" t="n">
        <v>10</v>
      </c>
      <c r="Z22" s="41" t="str">
        <f aca="false">IF(ISNUMBER(B22),IF(B22=SUM(C22:G22),"p","f"),"-")</f>
        <v>-</v>
      </c>
      <c r="AA22" s="41" t="str">
        <f aca="false">IF(ISNUMBER(Y22),IF(Y22=SUM(C22:X22),"p","f"),"-")</f>
        <v>p</v>
      </c>
    </row>
    <row r="23" customFormat="false" ht="12.75" hidden="false" customHeight="false" outlineLevel="0" collapsed="false">
      <c r="A23" s="54" t="s">
        <v>145</v>
      </c>
      <c r="B23" s="55" t="s">
        <v>73</v>
      </c>
      <c r="C23" s="55" t="s">
        <v>73</v>
      </c>
      <c r="D23" s="55" t="s">
        <v>73</v>
      </c>
      <c r="E23" s="55" t="s">
        <v>73</v>
      </c>
      <c r="F23" s="55" t="s">
        <v>73</v>
      </c>
      <c r="G23" s="55" t="s">
        <v>73</v>
      </c>
      <c r="H23" s="55" t="s">
        <v>73</v>
      </c>
      <c r="I23" s="55" t="s">
        <v>73</v>
      </c>
      <c r="J23" s="55" t="s">
        <v>73</v>
      </c>
      <c r="K23" s="55" t="s">
        <v>73</v>
      </c>
      <c r="L23" s="55" t="s">
        <v>73</v>
      </c>
      <c r="M23" s="55" t="s">
        <v>73</v>
      </c>
      <c r="N23" s="55" t="s">
        <v>73</v>
      </c>
      <c r="O23" s="55" t="s">
        <v>73</v>
      </c>
      <c r="P23" s="55" t="s">
        <v>73</v>
      </c>
      <c r="Q23" s="55" t="s">
        <v>73</v>
      </c>
      <c r="R23" s="55" t="s">
        <v>73</v>
      </c>
      <c r="S23" s="55" t="s">
        <v>73</v>
      </c>
      <c r="T23" s="55" t="s">
        <v>73</v>
      </c>
      <c r="U23" s="55" t="s">
        <v>73</v>
      </c>
      <c r="V23" s="55" t="s">
        <v>73</v>
      </c>
      <c r="W23" s="55" t="s">
        <v>73</v>
      </c>
      <c r="X23" s="55" t="s">
        <v>73</v>
      </c>
      <c r="Y23" s="55" t="s">
        <v>73</v>
      </c>
      <c r="Z23" s="41" t="str">
        <f aca="false">IF(ISNUMBER(B23),IF(B23=SUM(C23:G23),"p","f"),"-")</f>
        <v>-</v>
      </c>
      <c r="AA23" s="41" t="str">
        <f aca="false">IF(ISNUMBER(Y23),IF(Y23=SUM(C23:X23),"p","f"),"-")</f>
        <v>-</v>
      </c>
    </row>
    <row r="24" customFormat="false" ht="12.75" hidden="false" customHeight="false" outlineLevel="0" collapsed="false">
      <c r="A24" s="54" t="s">
        <v>202</v>
      </c>
      <c r="B24" s="55" t="n">
        <v>1</v>
      </c>
      <c r="C24" s="55" t="n">
        <v>1</v>
      </c>
      <c r="D24" s="55" t="s">
        <v>73</v>
      </c>
      <c r="E24" s="55" t="s">
        <v>73</v>
      </c>
      <c r="F24" s="55" t="s">
        <v>73</v>
      </c>
      <c r="G24" s="55" t="s">
        <v>73</v>
      </c>
      <c r="H24" s="55" t="s">
        <v>73</v>
      </c>
      <c r="I24" s="55" t="s">
        <v>73</v>
      </c>
      <c r="J24" s="55" t="n">
        <v>1</v>
      </c>
      <c r="K24" s="55" t="s">
        <v>73</v>
      </c>
      <c r="L24" s="55" t="s">
        <v>73</v>
      </c>
      <c r="M24" s="55" t="s">
        <v>73</v>
      </c>
      <c r="N24" s="55" t="s">
        <v>73</v>
      </c>
      <c r="O24" s="55" t="n">
        <v>1</v>
      </c>
      <c r="P24" s="55" t="s">
        <v>73</v>
      </c>
      <c r="Q24" s="55" t="s">
        <v>73</v>
      </c>
      <c r="R24" s="55" t="s">
        <v>73</v>
      </c>
      <c r="S24" s="55" t="s">
        <v>73</v>
      </c>
      <c r="T24" s="55" t="s">
        <v>73</v>
      </c>
      <c r="U24" s="55" t="s">
        <v>73</v>
      </c>
      <c r="V24" s="55" t="s">
        <v>73</v>
      </c>
      <c r="W24" s="55" t="s">
        <v>73</v>
      </c>
      <c r="X24" s="55" t="s">
        <v>73</v>
      </c>
      <c r="Y24" s="55" t="n">
        <v>3</v>
      </c>
      <c r="Z24" s="41" t="str">
        <f aca="false">IF(ISNUMBER(B24),IF(B24=SUM(C24:G24),"p","f"),"-")</f>
        <v>p</v>
      </c>
      <c r="AA24" s="41" t="str">
        <f aca="false">IF(ISNUMBER(Y24),IF(Y24=SUM(C24:X24),"p","f"),"-")</f>
        <v>p</v>
      </c>
    </row>
    <row r="25" customFormat="false" ht="12.75" hidden="false" customHeight="false" outlineLevel="0" collapsed="false">
      <c r="A25" s="54" t="s">
        <v>203</v>
      </c>
      <c r="B25" s="55" t="n">
        <v>2</v>
      </c>
      <c r="C25" s="55" t="n">
        <v>1</v>
      </c>
      <c r="D25" s="55" t="s">
        <v>73</v>
      </c>
      <c r="E25" s="55" t="n">
        <v>1</v>
      </c>
      <c r="F25" s="55" t="s">
        <v>73</v>
      </c>
      <c r="G25" s="55" t="s">
        <v>73</v>
      </c>
      <c r="H25" s="55" t="s">
        <v>73</v>
      </c>
      <c r="I25" s="55" t="n">
        <v>2</v>
      </c>
      <c r="J25" s="55" t="n">
        <v>1</v>
      </c>
      <c r="K25" s="55" t="s">
        <v>73</v>
      </c>
      <c r="L25" s="55" t="s">
        <v>73</v>
      </c>
      <c r="M25" s="55" t="s">
        <v>73</v>
      </c>
      <c r="N25" s="55" t="s">
        <v>73</v>
      </c>
      <c r="O25" s="55" t="n">
        <v>1</v>
      </c>
      <c r="P25" s="55" t="s">
        <v>73</v>
      </c>
      <c r="Q25" s="55" t="n">
        <v>2</v>
      </c>
      <c r="R25" s="55" t="s">
        <v>73</v>
      </c>
      <c r="S25" s="55" t="s">
        <v>73</v>
      </c>
      <c r="T25" s="55" t="n">
        <v>1</v>
      </c>
      <c r="U25" s="55" t="n">
        <v>2</v>
      </c>
      <c r="V25" s="55" t="s">
        <v>73</v>
      </c>
      <c r="W25" s="55" t="s">
        <v>73</v>
      </c>
      <c r="X25" s="55" t="s">
        <v>73</v>
      </c>
      <c r="Y25" s="55" t="n">
        <v>11</v>
      </c>
      <c r="Z25" s="41" t="str">
        <f aca="false">IF(ISNUMBER(B25),IF(B25=SUM(C25:G25),"p","f"),"-")</f>
        <v>p</v>
      </c>
      <c r="AA25" s="41" t="str">
        <f aca="false">IF(ISNUMBER(Y25),IF(Y25=SUM(C25:X25),"p","f"),"-")</f>
        <v>p</v>
      </c>
    </row>
    <row r="26" customFormat="false" ht="12.75" hidden="false" customHeight="false" outlineLevel="0" collapsed="false">
      <c r="A26" s="54" t="s">
        <v>148</v>
      </c>
      <c r="B26" s="55" t="s">
        <v>73</v>
      </c>
      <c r="C26" s="55" t="s">
        <v>73</v>
      </c>
      <c r="D26" s="55" t="s">
        <v>73</v>
      </c>
      <c r="E26" s="55" t="s">
        <v>73</v>
      </c>
      <c r="F26" s="55" t="s">
        <v>73</v>
      </c>
      <c r="G26" s="55" t="s">
        <v>73</v>
      </c>
      <c r="H26" s="55" t="s">
        <v>73</v>
      </c>
      <c r="I26" s="55" t="s">
        <v>73</v>
      </c>
      <c r="J26" s="55" t="s">
        <v>73</v>
      </c>
      <c r="K26" s="55" t="s">
        <v>73</v>
      </c>
      <c r="L26" s="55" t="s">
        <v>73</v>
      </c>
      <c r="M26" s="55" t="s">
        <v>73</v>
      </c>
      <c r="N26" s="55" t="s">
        <v>73</v>
      </c>
      <c r="O26" s="55" t="s">
        <v>73</v>
      </c>
      <c r="P26" s="55" t="s">
        <v>73</v>
      </c>
      <c r="Q26" s="55" t="s">
        <v>73</v>
      </c>
      <c r="R26" s="55" t="s">
        <v>73</v>
      </c>
      <c r="S26" s="55" t="s">
        <v>73</v>
      </c>
      <c r="T26" s="55" t="s">
        <v>73</v>
      </c>
      <c r="U26" s="55" t="s">
        <v>73</v>
      </c>
      <c r="V26" s="55" t="s">
        <v>73</v>
      </c>
      <c r="W26" s="55" t="s">
        <v>73</v>
      </c>
      <c r="X26" s="55" t="s">
        <v>73</v>
      </c>
      <c r="Y26" s="55" t="s">
        <v>73</v>
      </c>
      <c r="Z26" s="41" t="str">
        <f aca="false">IF(ISNUMBER(B26),IF(B26=SUM(C26:G26),"p","f"),"-")</f>
        <v>-</v>
      </c>
      <c r="AA26" s="41" t="str">
        <f aca="false">IF(ISNUMBER(Y26),IF(Y26=SUM(C26:X26),"p","f"),"-")</f>
        <v>-</v>
      </c>
    </row>
    <row r="27" customFormat="false" ht="12.75" hidden="false" customHeight="false" outlineLevel="0" collapsed="false">
      <c r="A27" s="54" t="s">
        <v>149</v>
      </c>
      <c r="B27" s="55" t="s">
        <v>73</v>
      </c>
      <c r="C27" s="55" t="s">
        <v>73</v>
      </c>
      <c r="D27" s="55" t="s">
        <v>73</v>
      </c>
      <c r="E27" s="55" t="s">
        <v>73</v>
      </c>
      <c r="F27" s="55" t="s">
        <v>73</v>
      </c>
      <c r="G27" s="55" t="s">
        <v>73</v>
      </c>
      <c r="H27" s="55" t="s">
        <v>73</v>
      </c>
      <c r="I27" s="55" t="s">
        <v>73</v>
      </c>
      <c r="J27" s="55" t="s">
        <v>73</v>
      </c>
      <c r="K27" s="55" t="s">
        <v>73</v>
      </c>
      <c r="L27" s="55" t="s">
        <v>73</v>
      </c>
      <c r="M27" s="55" t="s">
        <v>73</v>
      </c>
      <c r="N27" s="55" t="s">
        <v>73</v>
      </c>
      <c r="O27" s="55" t="s">
        <v>73</v>
      </c>
      <c r="P27" s="55" t="s">
        <v>73</v>
      </c>
      <c r="Q27" s="55" t="n">
        <v>1</v>
      </c>
      <c r="R27" s="55" t="s">
        <v>73</v>
      </c>
      <c r="S27" s="55" t="s">
        <v>73</v>
      </c>
      <c r="T27" s="55" t="s">
        <v>73</v>
      </c>
      <c r="U27" s="55" t="s">
        <v>73</v>
      </c>
      <c r="V27" s="55" t="s">
        <v>73</v>
      </c>
      <c r="W27" s="55" t="s">
        <v>73</v>
      </c>
      <c r="X27" s="55" t="s">
        <v>73</v>
      </c>
      <c r="Y27" s="55" t="n">
        <v>1</v>
      </c>
      <c r="Z27" s="41" t="str">
        <f aca="false">IF(ISNUMBER(B27),IF(B27=SUM(C27:G27),"p","f"),"-")</f>
        <v>-</v>
      </c>
      <c r="AA27" s="41" t="str">
        <f aca="false">IF(ISNUMBER(Y27),IF(Y27=SUM(C27:X27),"p","f"),"-")</f>
        <v>p</v>
      </c>
    </row>
    <row r="28" customFormat="false" ht="12.75" hidden="false" customHeight="false" outlineLevel="0" collapsed="false">
      <c r="A28" s="54" t="s">
        <v>150</v>
      </c>
      <c r="B28" s="55" t="s">
        <v>73</v>
      </c>
      <c r="C28" s="55" t="s">
        <v>73</v>
      </c>
      <c r="D28" s="55" t="s">
        <v>73</v>
      </c>
      <c r="E28" s="55" t="s">
        <v>73</v>
      </c>
      <c r="F28" s="55" t="s">
        <v>73</v>
      </c>
      <c r="G28" s="55" t="s">
        <v>73</v>
      </c>
      <c r="H28" s="55" t="s">
        <v>73</v>
      </c>
      <c r="I28" s="55" t="s">
        <v>73</v>
      </c>
      <c r="J28" s="55" t="s">
        <v>73</v>
      </c>
      <c r="K28" s="55" t="s">
        <v>73</v>
      </c>
      <c r="L28" s="55" t="s">
        <v>73</v>
      </c>
      <c r="M28" s="55" t="s">
        <v>73</v>
      </c>
      <c r="N28" s="55" t="s">
        <v>73</v>
      </c>
      <c r="O28" s="55" t="s">
        <v>73</v>
      </c>
      <c r="P28" s="55" t="s">
        <v>73</v>
      </c>
      <c r="Q28" s="55" t="s">
        <v>73</v>
      </c>
      <c r="R28" s="55" t="s">
        <v>73</v>
      </c>
      <c r="S28" s="55" t="s">
        <v>73</v>
      </c>
      <c r="T28" s="55" t="s">
        <v>73</v>
      </c>
      <c r="U28" s="55" t="s">
        <v>73</v>
      </c>
      <c r="V28" s="55" t="s">
        <v>73</v>
      </c>
      <c r="W28" s="55" t="s">
        <v>73</v>
      </c>
      <c r="X28" s="55" t="s">
        <v>73</v>
      </c>
      <c r="Y28" s="55" t="s">
        <v>73</v>
      </c>
      <c r="Z28" s="41" t="str">
        <f aca="false">IF(ISNUMBER(B28),IF(B28=SUM(C28:G28),"p","f"),"-")</f>
        <v>-</v>
      </c>
      <c r="AA28" s="41" t="str">
        <f aca="false">IF(ISNUMBER(Y28),IF(Y28=SUM(C28:X28),"p","f"),"-")</f>
        <v>-</v>
      </c>
    </row>
    <row r="29" customFormat="false" ht="12.75" hidden="false" customHeight="false" outlineLevel="0" collapsed="false">
      <c r="A29" s="54" t="s">
        <v>151</v>
      </c>
      <c r="B29" s="55" t="s">
        <v>73</v>
      </c>
      <c r="C29" s="55" t="s">
        <v>73</v>
      </c>
      <c r="D29" s="55" t="s">
        <v>73</v>
      </c>
      <c r="E29" s="55" t="s">
        <v>73</v>
      </c>
      <c r="F29" s="55" t="s">
        <v>73</v>
      </c>
      <c r="G29" s="55" t="s">
        <v>73</v>
      </c>
      <c r="H29" s="55" t="s">
        <v>73</v>
      </c>
      <c r="I29" s="55" t="s">
        <v>73</v>
      </c>
      <c r="J29" s="55" t="s">
        <v>73</v>
      </c>
      <c r="K29" s="55" t="s">
        <v>73</v>
      </c>
      <c r="L29" s="55" t="s">
        <v>73</v>
      </c>
      <c r="M29" s="55" t="s">
        <v>73</v>
      </c>
      <c r="N29" s="55" t="s">
        <v>73</v>
      </c>
      <c r="O29" s="55" t="s">
        <v>73</v>
      </c>
      <c r="P29" s="55" t="s">
        <v>73</v>
      </c>
      <c r="Q29" s="55" t="s">
        <v>73</v>
      </c>
      <c r="R29" s="55" t="s">
        <v>73</v>
      </c>
      <c r="S29" s="55" t="s">
        <v>73</v>
      </c>
      <c r="T29" s="55" t="s">
        <v>73</v>
      </c>
      <c r="U29" s="55" t="s">
        <v>73</v>
      </c>
      <c r="V29" s="55" t="s">
        <v>73</v>
      </c>
      <c r="W29" s="55" t="s">
        <v>73</v>
      </c>
      <c r="X29" s="55" t="s">
        <v>73</v>
      </c>
      <c r="Y29" s="55" t="s">
        <v>73</v>
      </c>
      <c r="Z29" s="41" t="str">
        <f aca="false">IF(ISNUMBER(B29),IF(B29=SUM(C29:G29),"p","f"),"-")</f>
        <v>-</v>
      </c>
      <c r="AA29" s="41" t="str">
        <f aca="false">IF(ISNUMBER(Y29),IF(Y29=SUM(C29:X29),"p","f"),"-")</f>
        <v>-</v>
      </c>
    </row>
    <row r="30" customFormat="false" ht="12.75" hidden="false" customHeight="false" outlineLevel="0" collapsed="false">
      <c r="A30" s="54" t="s">
        <v>152</v>
      </c>
      <c r="B30" s="55" t="s">
        <v>73</v>
      </c>
      <c r="C30" s="55" t="s">
        <v>73</v>
      </c>
      <c r="D30" s="55" t="s">
        <v>73</v>
      </c>
      <c r="E30" s="55" t="s">
        <v>73</v>
      </c>
      <c r="F30" s="55" t="s">
        <v>73</v>
      </c>
      <c r="G30" s="55" t="s">
        <v>73</v>
      </c>
      <c r="H30" s="55" t="s">
        <v>73</v>
      </c>
      <c r="I30" s="55" t="s">
        <v>73</v>
      </c>
      <c r="J30" s="55" t="s">
        <v>73</v>
      </c>
      <c r="K30" s="55" t="s">
        <v>73</v>
      </c>
      <c r="L30" s="55" t="s">
        <v>73</v>
      </c>
      <c r="M30" s="55" t="s">
        <v>73</v>
      </c>
      <c r="N30" s="55" t="s">
        <v>73</v>
      </c>
      <c r="O30" s="55" t="s">
        <v>73</v>
      </c>
      <c r="P30" s="55" t="s">
        <v>73</v>
      </c>
      <c r="Q30" s="55" t="s">
        <v>73</v>
      </c>
      <c r="R30" s="55" t="s">
        <v>73</v>
      </c>
      <c r="S30" s="55" t="s">
        <v>73</v>
      </c>
      <c r="T30" s="55" t="s">
        <v>73</v>
      </c>
      <c r="U30" s="55" t="s">
        <v>73</v>
      </c>
      <c r="V30" s="55" t="s">
        <v>73</v>
      </c>
      <c r="W30" s="55" t="s">
        <v>73</v>
      </c>
      <c r="X30" s="55" t="s">
        <v>73</v>
      </c>
      <c r="Y30" s="55" t="s">
        <v>73</v>
      </c>
      <c r="Z30" s="41" t="str">
        <f aca="false">IF(ISNUMBER(B30),IF(B30=SUM(C30:G30),"p","f"),"-")</f>
        <v>-</v>
      </c>
      <c r="AA30" s="41" t="str">
        <f aca="false">IF(ISNUMBER(Y30),IF(Y30=SUM(C30:X30),"p","f"),"-")</f>
        <v>-</v>
      </c>
    </row>
    <row r="31" customFormat="false" ht="12.75" hidden="false" customHeight="false" outlineLevel="0" collapsed="false">
      <c r="A31" s="54" t="s">
        <v>153</v>
      </c>
      <c r="B31" s="55" t="s">
        <v>73</v>
      </c>
      <c r="C31" s="55" t="s">
        <v>73</v>
      </c>
      <c r="D31" s="55" t="s">
        <v>73</v>
      </c>
      <c r="E31" s="55" t="s">
        <v>73</v>
      </c>
      <c r="F31" s="55" t="s">
        <v>73</v>
      </c>
      <c r="G31" s="55" t="s">
        <v>73</v>
      </c>
      <c r="H31" s="55" t="s">
        <v>73</v>
      </c>
      <c r="I31" s="55" t="s">
        <v>73</v>
      </c>
      <c r="J31" s="55" t="s">
        <v>73</v>
      </c>
      <c r="K31" s="55" t="s">
        <v>73</v>
      </c>
      <c r="L31" s="55" t="s">
        <v>73</v>
      </c>
      <c r="M31" s="55" t="s">
        <v>73</v>
      </c>
      <c r="N31" s="55" t="s">
        <v>73</v>
      </c>
      <c r="O31" s="55" t="s">
        <v>73</v>
      </c>
      <c r="P31" s="55" t="s">
        <v>73</v>
      </c>
      <c r="Q31" s="55" t="s">
        <v>73</v>
      </c>
      <c r="R31" s="55" t="s">
        <v>73</v>
      </c>
      <c r="S31" s="55" t="s">
        <v>73</v>
      </c>
      <c r="T31" s="55" t="s">
        <v>73</v>
      </c>
      <c r="U31" s="55" t="s">
        <v>73</v>
      </c>
      <c r="V31" s="55" t="s">
        <v>73</v>
      </c>
      <c r="W31" s="55" t="s">
        <v>73</v>
      </c>
      <c r="X31" s="55" t="s">
        <v>73</v>
      </c>
      <c r="Y31" s="55" t="s">
        <v>73</v>
      </c>
      <c r="Z31" s="41" t="str">
        <f aca="false">IF(ISNUMBER(B31),IF(B31=SUM(C31:G31),"p","f"),"-")</f>
        <v>-</v>
      </c>
      <c r="AA31" s="41" t="str">
        <f aca="false">IF(ISNUMBER(Y31),IF(Y31=SUM(C31:X31),"p","f"),"-")</f>
        <v>-</v>
      </c>
    </row>
    <row r="32" customFormat="false" ht="12.75" hidden="false" customHeight="false" outlineLevel="0" collapsed="false">
      <c r="A32" s="54" t="s">
        <v>154</v>
      </c>
      <c r="B32" s="55" t="n">
        <v>2</v>
      </c>
      <c r="C32" s="55" t="n">
        <v>2</v>
      </c>
      <c r="D32" s="55" t="s">
        <v>73</v>
      </c>
      <c r="E32" s="55" t="s">
        <v>73</v>
      </c>
      <c r="F32" s="55" t="s">
        <v>73</v>
      </c>
      <c r="G32" s="55" t="s">
        <v>73</v>
      </c>
      <c r="H32" s="55" t="n">
        <v>1</v>
      </c>
      <c r="I32" s="55" t="n">
        <v>1</v>
      </c>
      <c r="J32" s="55" t="s">
        <v>73</v>
      </c>
      <c r="K32" s="55" t="s">
        <v>73</v>
      </c>
      <c r="L32" s="55" t="s">
        <v>73</v>
      </c>
      <c r="M32" s="55" t="n">
        <v>7</v>
      </c>
      <c r="N32" s="55" t="n">
        <v>3</v>
      </c>
      <c r="O32" s="55" t="n">
        <v>6</v>
      </c>
      <c r="P32" s="55" t="n">
        <v>10</v>
      </c>
      <c r="Q32" s="55" t="n">
        <v>9</v>
      </c>
      <c r="R32" s="55" t="n">
        <v>14</v>
      </c>
      <c r="S32" s="55" t="n">
        <v>14</v>
      </c>
      <c r="T32" s="55" t="n">
        <v>26</v>
      </c>
      <c r="U32" s="55" t="n">
        <v>35</v>
      </c>
      <c r="V32" s="55" t="n">
        <v>10</v>
      </c>
      <c r="W32" s="55" t="n">
        <v>8</v>
      </c>
      <c r="X32" s="55" t="n">
        <v>2</v>
      </c>
      <c r="Y32" s="55" t="n">
        <v>148</v>
      </c>
      <c r="Z32" s="41" t="str">
        <f aca="false">IF(ISNUMBER(B32),IF(B32=SUM(C32:G32),"p","f"),"-")</f>
        <v>p</v>
      </c>
      <c r="AA32" s="41" t="str">
        <f aca="false">IF(ISNUMBER(Y32),IF(Y32=SUM(C32:X32),"p","f"),"-")</f>
        <v>p</v>
      </c>
    </row>
    <row r="33" customFormat="false" ht="12.75" hidden="false" customHeight="false" outlineLevel="0" collapsed="false">
      <c r="A33" s="54" t="s">
        <v>155</v>
      </c>
      <c r="B33" s="55" t="s">
        <v>73</v>
      </c>
      <c r="C33" s="55" t="s">
        <v>73</v>
      </c>
      <c r="D33" s="55" t="s">
        <v>73</v>
      </c>
      <c r="E33" s="55" t="s">
        <v>73</v>
      </c>
      <c r="F33" s="55" t="s">
        <v>73</v>
      </c>
      <c r="G33" s="55" t="s">
        <v>73</v>
      </c>
      <c r="H33" s="55" t="s">
        <v>73</v>
      </c>
      <c r="I33" s="55" t="s">
        <v>73</v>
      </c>
      <c r="J33" s="55" t="s">
        <v>73</v>
      </c>
      <c r="K33" s="55" t="s">
        <v>73</v>
      </c>
      <c r="L33" s="55" t="s">
        <v>73</v>
      </c>
      <c r="M33" s="55" t="s">
        <v>73</v>
      </c>
      <c r="N33" s="55" t="s">
        <v>73</v>
      </c>
      <c r="O33" s="55" t="s">
        <v>73</v>
      </c>
      <c r="P33" s="55" t="s">
        <v>73</v>
      </c>
      <c r="Q33" s="55" t="s">
        <v>73</v>
      </c>
      <c r="R33" s="55" t="s">
        <v>73</v>
      </c>
      <c r="S33" s="55" t="s">
        <v>73</v>
      </c>
      <c r="T33" s="55" t="s">
        <v>73</v>
      </c>
      <c r="U33" s="55" t="s">
        <v>73</v>
      </c>
      <c r="V33" s="55" t="s">
        <v>73</v>
      </c>
      <c r="W33" s="55" t="s">
        <v>73</v>
      </c>
      <c r="X33" s="55" t="s">
        <v>73</v>
      </c>
      <c r="Y33" s="55" t="s">
        <v>73</v>
      </c>
      <c r="Z33" s="41" t="str">
        <f aca="false">IF(ISNUMBER(B33),IF(B33=SUM(C33:G33),"p","f"),"-")</f>
        <v>-</v>
      </c>
      <c r="AA33" s="41" t="str">
        <f aca="false">IF(ISNUMBER(Y33),IF(Y33=SUM(C33:X33),"p","f"),"-")</f>
        <v>-</v>
      </c>
    </row>
    <row r="34" customFormat="false" ht="12.75" hidden="false" customHeight="false" outlineLevel="0" collapsed="false">
      <c r="A34" s="54" t="s">
        <v>156</v>
      </c>
      <c r="B34" s="55" t="s">
        <v>73</v>
      </c>
      <c r="C34" s="55" t="s">
        <v>73</v>
      </c>
      <c r="D34" s="55" t="s">
        <v>73</v>
      </c>
      <c r="E34" s="55" t="s">
        <v>73</v>
      </c>
      <c r="F34" s="55" t="s">
        <v>73</v>
      </c>
      <c r="G34" s="55" t="s">
        <v>73</v>
      </c>
      <c r="H34" s="55" t="s">
        <v>73</v>
      </c>
      <c r="I34" s="55" t="s">
        <v>73</v>
      </c>
      <c r="J34" s="55" t="s">
        <v>73</v>
      </c>
      <c r="K34" s="55" t="s">
        <v>73</v>
      </c>
      <c r="L34" s="55" t="s">
        <v>73</v>
      </c>
      <c r="M34" s="55" t="s">
        <v>73</v>
      </c>
      <c r="N34" s="55" t="s">
        <v>73</v>
      </c>
      <c r="O34" s="55" t="s">
        <v>73</v>
      </c>
      <c r="P34" s="55" t="s">
        <v>73</v>
      </c>
      <c r="Q34" s="55" t="s">
        <v>73</v>
      </c>
      <c r="R34" s="55" t="s">
        <v>73</v>
      </c>
      <c r="S34" s="55" t="s">
        <v>73</v>
      </c>
      <c r="T34" s="55" t="s">
        <v>73</v>
      </c>
      <c r="U34" s="55" t="s">
        <v>73</v>
      </c>
      <c r="V34" s="55" t="s">
        <v>73</v>
      </c>
      <c r="W34" s="55" t="s">
        <v>73</v>
      </c>
      <c r="X34" s="55" t="s">
        <v>73</v>
      </c>
      <c r="Y34" s="55" t="s">
        <v>73</v>
      </c>
      <c r="Z34" s="41" t="str">
        <f aca="false">IF(ISNUMBER(B34),IF(B34=SUM(C34:G34),"p","f"),"-")</f>
        <v>-</v>
      </c>
      <c r="AA34" s="41" t="str">
        <f aca="false">IF(ISNUMBER(Y34),IF(Y34=SUM(C34:X34),"p","f"),"-")</f>
        <v>-</v>
      </c>
    </row>
    <row r="35" customFormat="false" ht="12.75" hidden="false" customHeight="false" outlineLevel="0" collapsed="false">
      <c r="A35" s="54" t="s">
        <v>157</v>
      </c>
      <c r="B35" s="55" t="s">
        <v>73</v>
      </c>
      <c r="C35" s="55" t="s">
        <v>73</v>
      </c>
      <c r="D35" s="55" t="s">
        <v>73</v>
      </c>
      <c r="E35" s="55" t="s">
        <v>73</v>
      </c>
      <c r="F35" s="55" t="s">
        <v>73</v>
      </c>
      <c r="G35" s="55" t="s">
        <v>73</v>
      </c>
      <c r="H35" s="55" t="s">
        <v>73</v>
      </c>
      <c r="I35" s="55" t="s">
        <v>73</v>
      </c>
      <c r="J35" s="55" t="s">
        <v>73</v>
      </c>
      <c r="K35" s="55" t="s">
        <v>73</v>
      </c>
      <c r="L35" s="55" t="s">
        <v>73</v>
      </c>
      <c r="M35" s="55" t="s">
        <v>73</v>
      </c>
      <c r="N35" s="55" t="s">
        <v>73</v>
      </c>
      <c r="O35" s="55" t="s">
        <v>73</v>
      </c>
      <c r="P35" s="55" t="s">
        <v>73</v>
      </c>
      <c r="Q35" s="55" t="s">
        <v>73</v>
      </c>
      <c r="R35" s="55" t="s">
        <v>73</v>
      </c>
      <c r="S35" s="55" t="s">
        <v>73</v>
      </c>
      <c r="T35" s="55" t="s">
        <v>73</v>
      </c>
      <c r="U35" s="55" t="s">
        <v>73</v>
      </c>
      <c r="V35" s="55" t="s">
        <v>73</v>
      </c>
      <c r="W35" s="55" t="s">
        <v>73</v>
      </c>
      <c r="X35" s="55" t="s">
        <v>73</v>
      </c>
      <c r="Y35" s="55" t="s">
        <v>73</v>
      </c>
      <c r="Z35" s="41" t="str">
        <f aca="false">IF(ISNUMBER(B35),IF(B35=SUM(C35:G35),"p","f"),"-")</f>
        <v>-</v>
      </c>
      <c r="AA35" s="41" t="str">
        <f aca="false">IF(ISNUMBER(Y35),IF(Y35=SUM(C35:X35),"p","f"),"-")</f>
        <v>-</v>
      </c>
    </row>
    <row r="36" customFormat="false" ht="12.75" hidden="false" customHeight="false" outlineLevel="0" collapsed="false">
      <c r="A36" s="54" t="s">
        <v>204</v>
      </c>
      <c r="B36" s="55" t="s">
        <v>73</v>
      </c>
      <c r="C36" s="55" t="s">
        <v>73</v>
      </c>
      <c r="D36" s="55" t="s">
        <v>73</v>
      </c>
      <c r="E36" s="55" t="s">
        <v>73</v>
      </c>
      <c r="F36" s="55" t="s">
        <v>73</v>
      </c>
      <c r="G36" s="55" t="s">
        <v>73</v>
      </c>
      <c r="H36" s="55" t="s">
        <v>73</v>
      </c>
      <c r="I36" s="55" t="n">
        <v>1</v>
      </c>
      <c r="J36" s="55" t="s">
        <v>73</v>
      </c>
      <c r="K36" s="55" t="s">
        <v>73</v>
      </c>
      <c r="L36" s="55" t="n">
        <v>2</v>
      </c>
      <c r="M36" s="55" t="n">
        <v>12</v>
      </c>
      <c r="N36" s="55" t="n">
        <v>3</v>
      </c>
      <c r="O36" s="55" t="n">
        <v>4</v>
      </c>
      <c r="P36" s="55" t="n">
        <v>3</v>
      </c>
      <c r="Q36" s="55" t="n">
        <v>2</v>
      </c>
      <c r="R36" s="55" t="s">
        <v>73</v>
      </c>
      <c r="S36" s="55" t="n">
        <v>1</v>
      </c>
      <c r="T36" s="55" t="s">
        <v>73</v>
      </c>
      <c r="U36" s="55" t="s">
        <v>73</v>
      </c>
      <c r="V36" s="55" t="s">
        <v>73</v>
      </c>
      <c r="W36" s="55" t="s">
        <v>73</v>
      </c>
      <c r="X36" s="55" t="s">
        <v>73</v>
      </c>
      <c r="Y36" s="55" t="n">
        <v>28</v>
      </c>
      <c r="Z36" s="41" t="str">
        <f aca="false">IF(ISNUMBER(B36),IF(B36=SUM(C36:G36),"p","f"),"-")</f>
        <v>-</v>
      </c>
      <c r="AA36" s="41" t="str">
        <f aca="false">IF(ISNUMBER(Y36),IF(Y36=SUM(C36:X36),"p","f"),"-")</f>
        <v>p</v>
      </c>
    </row>
    <row r="37" customFormat="false" ht="13.5" hidden="false" customHeight="true" outlineLevel="0" collapsed="false">
      <c r="A37" s="54" t="s">
        <v>205</v>
      </c>
      <c r="B37" s="55" t="s">
        <v>73</v>
      </c>
      <c r="C37" s="55" t="s">
        <v>73</v>
      </c>
      <c r="D37" s="55" t="s">
        <v>73</v>
      </c>
      <c r="E37" s="55" t="s">
        <v>73</v>
      </c>
      <c r="F37" s="55" t="s">
        <v>73</v>
      </c>
      <c r="G37" s="55" t="s">
        <v>73</v>
      </c>
      <c r="H37" s="55" t="s">
        <v>73</v>
      </c>
      <c r="I37" s="55" t="s">
        <v>73</v>
      </c>
      <c r="J37" s="55" t="s">
        <v>73</v>
      </c>
      <c r="K37" s="55" t="s">
        <v>73</v>
      </c>
      <c r="L37" s="55" t="s">
        <v>73</v>
      </c>
      <c r="M37" s="55" t="s">
        <v>73</v>
      </c>
      <c r="N37" s="55" t="s">
        <v>73</v>
      </c>
      <c r="O37" s="55" t="s">
        <v>73</v>
      </c>
      <c r="P37" s="55" t="s">
        <v>73</v>
      </c>
      <c r="Q37" s="55" t="s">
        <v>73</v>
      </c>
      <c r="R37" s="55" t="s">
        <v>73</v>
      </c>
      <c r="S37" s="55" t="s">
        <v>73</v>
      </c>
      <c r="T37" s="55" t="s">
        <v>73</v>
      </c>
      <c r="U37" s="55" t="s">
        <v>73</v>
      </c>
      <c r="V37" s="55" t="s">
        <v>73</v>
      </c>
      <c r="W37" s="55" t="s">
        <v>73</v>
      </c>
      <c r="X37" s="55" t="s">
        <v>73</v>
      </c>
      <c r="Y37" s="55" t="s">
        <v>73</v>
      </c>
      <c r="Z37" s="41" t="str">
        <f aca="false">IF(ISNUMBER(B37),IF(B37=SUM(C37:G37),"p","f"),"-")</f>
        <v>-</v>
      </c>
      <c r="AA37" s="41" t="str">
        <f aca="false">IF(ISNUMBER(Y37),IF(Y37=SUM(C37:X37),"p","f"),"-")</f>
        <v>-</v>
      </c>
    </row>
    <row r="38" customFormat="false" ht="12.75" hidden="false" customHeight="false" outlineLevel="0" collapsed="false">
      <c r="A38" s="54" t="s">
        <v>160</v>
      </c>
      <c r="B38" s="55" t="s">
        <v>73</v>
      </c>
      <c r="C38" s="55" t="s">
        <v>73</v>
      </c>
      <c r="D38" s="55" t="s">
        <v>73</v>
      </c>
      <c r="E38" s="55" t="s">
        <v>73</v>
      </c>
      <c r="F38" s="55" t="s">
        <v>73</v>
      </c>
      <c r="G38" s="55" t="s">
        <v>73</v>
      </c>
      <c r="H38" s="55" t="s">
        <v>73</v>
      </c>
      <c r="I38" s="55" t="s">
        <v>73</v>
      </c>
      <c r="J38" s="55" t="s">
        <v>73</v>
      </c>
      <c r="K38" s="55" t="s">
        <v>73</v>
      </c>
      <c r="L38" s="55" t="s">
        <v>73</v>
      </c>
      <c r="M38" s="55" t="s">
        <v>73</v>
      </c>
      <c r="N38" s="55" t="s">
        <v>73</v>
      </c>
      <c r="O38" s="55" t="s">
        <v>73</v>
      </c>
      <c r="P38" s="55" t="s">
        <v>73</v>
      </c>
      <c r="Q38" s="55" t="s">
        <v>73</v>
      </c>
      <c r="R38" s="55" t="s">
        <v>73</v>
      </c>
      <c r="S38" s="55" t="s">
        <v>73</v>
      </c>
      <c r="T38" s="55" t="s">
        <v>73</v>
      </c>
      <c r="U38" s="55" t="s">
        <v>73</v>
      </c>
      <c r="V38" s="55" t="s">
        <v>73</v>
      </c>
      <c r="W38" s="55" t="s">
        <v>73</v>
      </c>
      <c r="X38" s="55" t="s">
        <v>73</v>
      </c>
      <c r="Y38" s="55" t="s">
        <v>73</v>
      </c>
      <c r="Z38" s="41" t="str">
        <f aca="false">IF(ISNUMBER(B38),IF(B38=SUM(C38:G38),"p","f"),"-")</f>
        <v>-</v>
      </c>
      <c r="AA38" s="41" t="str">
        <f aca="false">IF(ISNUMBER(Y38),IF(Y38=SUM(C38:X38),"p","f"),"-")</f>
        <v>-</v>
      </c>
    </row>
    <row r="39" customFormat="false" ht="12.75" hidden="false" customHeight="false" outlineLevel="0" collapsed="false">
      <c r="A39" s="54" t="s">
        <v>161</v>
      </c>
      <c r="B39" s="55" t="n">
        <v>1</v>
      </c>
      <c r="C39" s="55" t="n">
        <v>1</v>
      </c>
      <c r="D39" s="55" t="s">
        <v>73</v>
      </c>
      <c r="E39" s="55" t="s">
        <v>73</v>
      </c>
      <c r="F39" s="55" t="s">
        <v>73</v>
      </c>
      <c r="G39" s="55" t="s">
        <v>73</v>
      </c>
      <c r="H39" s="55" t="s">
        <v>73</v>
      </c>
      <c r="I39" s="55" t="s">
        <v>73</v>
      </c>
      <c r="J39" s="55" t="s">
        <v>73</v>
      </c>
      <c r="K39" s="55" t="s">
        <v>73</v>
      </c>
      <c r="L39" s="55" t="s">
        <v>73</v>
      </c>
      <c r="M39" s="55" t="s">
        <v>73</v>
      </c>
      <c r="N39" s="55" t="s">
        <v>73</v>
      </c>
      <c r="O39" s="55" t="s">
        <v>73</v>
      </c>
      <c r="P39" s="55" t="n">
        <v>1</v>
      </c>
      <c r="Q39" s="55" t="s">
        <v>73</v>
      </c>
      <c r="R39" s="55" t="n">
        <v>1</v>
      </c>
      <c r="S39" s="55" t="n">
        <v>1</v>
      </c>
      <c r="T39" s="55" t="n">
        <v>2</v>
      </c>
      <c r="U39" s="55" t="s">
        <v>73</v>
      </c>
      <c r="V39" s="55" t="s">
        <v>73</v>
      </c>
      <c r="W39" s="55" t="s">
        <v>73</v>
      </c>
      <c r="X39" s="55" t="s">
        <v>73</v>
      </c>
      <c r="Y39" s="55" t="n">
        <v>6</v>
      </c>
      <c r="Z39" s="41" t="str">
        <f aca="false">IF(ISNUMBER(B39),IF(B39=SUM(C39:G39),"p","f"),"-")</f>
        <v>p</v>
      </c>
      <c r="AA39" s="41" t="str">
        <f aca="false">IF(ISNUMBER(Y39),IF(Y39=SUM(C39:X39),"p","f"),"-")</f>
        <v>p</v>
      </c>
    </row>
    <row r="40" customFormat="false" ht="12.75" hidden="false" customHeight="false" outlineLevel="0" collapsed="false">
      <c r="A40" s="54" t="s">
        <v>162</v>
      </c>
      <c r="B40" s="55" t="s">
        <v>73</v>
      </c>
      <c r="C40" s="55" t="s">
        <v>73</v>
      </c>
      <c r="D40" s="55" t="s">
        <v>73</v>
      </c>
      <c r="E40" s="55" t="s">
        <v>73</v>
      </c>
      <c r="F40" s="55" t="s">
        <v>73</v>
      </c>
      <c r="G40" s="55" t="s">
        <v>73</v>
      </c>
      <c r="H40" s="55" t="s">
        <v>73</v>
      </c>
      <c r="I40" s="55" t="s">
        <v>73</v>
      </c>
      <c r="J40" s="55" t="s">
        <v>73</v>
      </c>
      <c r="K40" s="55" t="s">
        <v>73</v>
      </c>
      <c r="L40" s="55" t="s">
        <v>73</v>
      </c>
      <c r="M40" s="55" t="s">
        <v>73</v>
      </c>
      <c r="N40" s="55" t="s">
        <v>73</v>
      </c>
      <c r="O40" s="55" t="s">
        <v>73</v>
      </c>
      <c r="P40" s="55" t="s">
        <v>73</v>
      </c>
      <c r="Q40" s="55" t="s">
        <v>73</v>
      </c>
      <c r="R40" s="55" t="s">
        <v>73</v>
      </c>
      <c r="S40" s="55" t="s">
        <v>73</v>
      </c>
      <c r="T40" s="55" t="s">
        <v>73</v>
      </c>
      <c r="U40" s="55" t="s">
        <v>73</v>
      </c>
      <c r="V40" s="55" t="s">
        <v>73</v>
      </c>
      <c r="W40" s="55" t="s">
        <v>73</v>
      </c>
      <c r="X40" s="55" t="s">
        <v>73</v>
      </c>
      <c r="Y40" s="55" t="s">
        <v>73</v>
      </c>
      <c r="Z40" s="41" t="str">
        <f aca="false">IF(ISNUMBER(B40),IF(B40=SUM(C40:G40),"p","f"),"-")</f>
        <v>-</v>
      </c>
      <c r="AA40" s="41" t="str">
        <f aca="false">IF(ISNUMBER(Y40),IF(Y40=SUM(C40:X40),"p","f"),"-")</f>
        <v>-</v>
      </c>
    </row>
    <row r="41" customFormat="false" ht="12.75" hidden="false" customHeight="false" outlineLevel="0" collapsed="false">
      <c r="A41" s="54" t="s">
        <v>163</v>
      </c>
      <c r="B41" s="55" t="s">
        <v>73</v>
      </c>
      <c r="C41" s="55" t="s">
        <v>73</v>
      </c>
      <c r="D41" s="55" t="s">
        <v>73</v>
      </c>
      <c r="E41" s="55" t="s">
        <v>73</v>
      </c>
      <c r="F41" s="55" t="s">
        <v>73</v>
      </c>
      <c r="G41" s="55" t="s">
        <v>73</v>
      </c>
      <c r="H41" s="55" t="s">
        <v>73</v>
      </c>
      <c r="I41" s="55" t="s">
        <v>73</v>
      </c>
      <c r="J41" s="55" t="s">
        <v>73</v>
      </c>
      <c r="K41" s="55" t="s">
        <v>73</v>
      </c>
      <c r="L41" s="55" t="s">
        <v>73</v>
      </c>
      <c r="M41" s="55" t="s">
        <v>73</v>
      </c>
      <c r="N41" s="55" t="s">
        <v>73</v>
      </c>
      <c r="O41" s="55" t="n">
        <v>1</v>
      </c>
      <c r="P41" s="55" t="s">
        <v>73</v>
      </c>
      <c r="Q41" s="55" t="s">
        <v>73</v>
      </c>
      <c r="R41" s="55" t="s">
        <v>73</v>
      </c>
      <c r="S41" s="55" t="s">
        <v>73</v>
      </c>
      <c r="T41" s="55" t="s">
        <v>73</v>
      </c>
      <c r="U41" s="55" t="s">
        <v>73</v>
      </c>
      <c r="V41" s="55" t="s">
        <v>73</v>
      </c>
      <c r="W41" s="55" t="s">
        <v>73</v>
      </c>
      <c r="X41" s="55" t="s">
        <v>73</v>
      </c>
      <c r="Y41" s="55" t="n">
        <v>1</v>
      </c>
      <c r="Z41" s="41" t="str">
        <f aca="false">IF(ISNUMBER(B41),IF(B41=SUM(C41:G41),"p","f"),"-")</f>
        <v>-</v>
      </c>
      <c r="AA41" s="41" t="str">
        <f aca="false">IF(ISNUMBER(Y41),IF(Y41=SUM(C41:X41),"p","f"),"-")</f>
        <v>p</v>
      </c>
    </row>
    <row r="42" customFormat="false" ht="12.75" hidden="false" customHeight="false" outlineLevel="0" collapsed="false">
      <c r="A42" s="54" t="s">
        <v>164</v>
      </c>
      <c r="B42" s="55" t="n">
        <v>1</v>
      </c>
      <c r="C42" s="55" t="n">
        <v>1</v>
      </c>
      <c r="D42" s="55" t="s">
        <v>73</v>
      </c>
      <c r="E42" s="55" t="s">
        <v>73</v>
      </c>
      <c r="F42" s="55" t="s">
        <v>73</v>
      </c>
      <c r="G42" s="55" t="s">
        <v>73</v>
      </c>
      <c r="H42" s="55" t="s">
        <v>73</v>
      </c>
      <c r="I42" s="55" t="s">
        <v>73</v>
      </c>
      <c r="J42" s="55" t="s">
        <v>73</v>
      </c>
      <c r="K42" s="55" t="s">
        <v>73</v>
      </c>
      <c r="L42" s="55" t="s">
        <v>73</v>
      </c>
      <c r="M42" s="55" t="s">
        <v>73</v>
      </c>
      <c r="N42" s="55" t="s">
        <v>73</v>
      </c>
      <c r="O42" s="55" t="s">
        <v>73</v>
      </c>
      <c r="P42" s="55" t="s">
        <v>73</v>
      </c>
      <c r="Q42" s="55" t="s">
        <v>73</v>
      </c>
      <c r="R42" s="55" t="s">
        <v>73</v>
      </c>
      <c r="S42" s="55" t="s">
        <v>73</v>
      </c>
      <c r="T42" s="55" t="s">
        <v>73</v>
      </c>
      <c r="U42" s="55" t="s">
        <v>73</v>
      </c>
      <c r="V42" s="55" t="s">
        <v>73</v>
      </c>
      <c r="W42" s="55" t="s">
        <v>73</v>
      </c>
      <c r="X42" s="55" t="s">
        <v>73</v>
      </c>
      <c r="Y42" s="55" t="n">
        <v>1</v>
      </c>
      <c r="Z42" s="41" t="str">
        <f aca="false">IF(ISNUMBER(B42),IF(B42=SUM(C42:G42),"p","f"),"-")</f>
        <v>p</v>
      </c>
      <c r="AA42" s="41" t="str">
        <f aca="false">IF(ISNUMBER(Y42),IF(Y42=SUM(C42:X42),"p","f"),"-")</f>
        <v>p</v>
      </c>
    </row>
    <row r="43" customFormat="false" ht="12.75" hidden="false" customHeight="false" outlineLevel="0" collapsed="false">
      <c r="A43" s="54" t="s">
        <v>165</v>
      </c>
      <c r="B43" s="55" t="s">
        <v>73</v>
      </c>
      <c r="C43" s="55" t="s">
        <v>73</v>
      </c>
      <c r="D43" s="55" t="s">
        <v>73</v>
      </c>
      <c r="E43" s="55" t="s">
        <v>73</v>
      </c>
      <c r="F43" s="55" t="s">
        <v>73</v>
      </c>
      <c r="G43" s="55" t="s">
        <v>73</v>
      </c>
      <c r="H43" s="55" t="s">
        <v>73</v>
      </c>
      <c r="I43" s="55" t="s">
        <v>73</v>
      </c>
      <c r="J43" s="55" t="s">
        <v>73</v>
      </c>
      <c r="K43" s="55" t="s">
        <v>73</v>
      </c>
      <c r="L43" s="55" t="s">
        <v>73</v>
      </c>
      <c r="M43" s="55" t="s">
        <v>73</v>
      </c>
      <c r="N43" s="55" t="s">
        <v>73</v>
      </c>
      <c r="O43" s="55" t="s">
        <v>73</v>
      </c>
      <c r="P43" s="55" t="s">
        <v>73</v>
      </c>
      <c r="Q43" s="55" t="s">
        <v>73</v>
      </c>
      <c r="R43" s="55" t="s">
        <v>73</v>
      </c>
      <c r="S43" s="55" t="s">
        <v>73</v>
      </c>
      <c r="T43" s="55" t="s">
        <v>73</v>
      </c>
      <c r="U43" s="55" t="s">
        <v>73</v>
      </c>
      <c r="V43" s="55" t="s">
        <v>73</v>
      </c>
      <c r="W43" s="55" t="s">
        <v>73</v>
      </c>
      <c r="X43" s="55" t="s">
        <v>73</v>
      </c>
      <c r="Y43" s="55" t="s">
        <v>73</v>
      </c>
      <c r="Z43" s="41" t="str">
        <f aca="false">IF(ISNUMBER(B43),IF(B43=SUM(C43:G43),"p","f"),"-")</f>
        <v>-</v>
      </c>
      <c r="AA43" s="41" t="str">
        <f aca="false">IF(ISNUMBER(Y43),IF(Y43=SUM(C43:X43),"p","f"),"-")</f>
        <v>-</v>
      </c>
    </row>
    <row r="44" customFormat="false" ht="12.75" hidden="false" customHeight="false" outlineLevel="0" collapsed="false">
      <c r="A44" s="54" t="s">
        <v>166</v>
      </c>
      <c r="B44" s="55" t="s">
        <v>73</v>
      </c>
      <c r="C44" s="55" t="s">
        <v>73</v>
      </c>
      <c r="D44" s="55" t="s">
        <v>73</v>
      </c>
      <c r="E44" s="55" t="s">
        <v>73</v>
      </c>
      <c r="F44" s="55" t="s">
        <v>73</v>
      </c>
      <c r="G44" s="55" t="s">
        <v>73</v>
      </c>
      <c r="H44" s="55" t="s">
        <v>73</v>
      </c>
      <c r="I44" s="55" t="s">
        <v>73</v>
      </c>
      <c r="J44" s="55" t="s">
        <v>73</v>
      </c>
      <c r="K44" s="55" t="s">
        <v>73</v>
      </c>
      <c r="L44" s="55" t="s">
        <v>73</v>
      </c>
      <c r="M44" s="55" t="s">
        <v>73</v>
      </c>
      <c r="N44" s="55" t="s">
        <v>73</v>
      </c>
      <c r="O44" s="55" t="s">
        <v>73</v>
      </c>
      <c r="P44" s="55" t="s">
        <v>73</v>
      </c>
      <c r="Q44" s="55" t="s">
        <v>73</v>
      </c>
      <c r="R44" s="55" t="s">
        <v>73</v>
      </c>
      <c r="S44" s="55" t="s">
        <v>73</v>
      </c>
      <c r="T44" s="55" t="s">
        <v>73</v>
      </c>
      <c r="U44" s="55" t="s">
        <v>73</v>
      </c>
      <c r="V44" s="55" t="s">
        <v>73</v>
      </c>
      <c r="W44" s="55" t="s">
        <v>73</v>
      </c>
      <c r="X44" s="55" t="s">
        <v>73</v>
      </c>
      <c r="Y44" s="55" t="s">
        <v>73</v>
      </c>
      <c r="Z44" s="41" t="str">
        <f aca="false">IF(ISNUMBER(B44),IF(B44=SUM(C44:G44),"p","f"),"-")</f>
        <v>-</v>
      </c>
      <c r="AA44" s="41" t="str">
        <f aca="false">IF(ISNUMBER(Y44),IF(Y44=SUM(C44:X44),"p","f"),"-")</f>
        <v>-</v>
      </c>
    </row>
    <row r="45" customFormat="false" ht="12.75" hidden="false" customHeight="false" outlineLevel="0" collapsed="false">
      <c r="A45" s="54" t="s">
        <v>167</v>
      </c>
      <c r="B45" s="55" t="s">
        <v>73</v>
      </c>
      <c r="C45" s="55" t="s">
        <v>73</v>
      </c>
      <c r="D45" s="55" t="s">
        <v>73</v>
      </c>
      <c r="E45" s="55" t="s">
        <v>73</v>
      </c>
      <c r="F45" s="55" t="s">
        <v>73</v>
      </c>
      <c r="G45" s="55" t="s">
        <v>73</v>
      </c>
      <c r="H45" s="55" t="s">
        <v>73</v>
      </c>
      <c r="I45" s="55" t="s">
        <v>73</v>
      </c>
      <c r="J45" s="55" t="s">
        <v>73</v>
      </c>
      <c r="K45" s="55" t="s">
        <v>73</v>
      </c>
      <c r="L45" s="55" t="s">
        <v>73</v>
      </c>
      <c r="M45" s="55" t="s">
        <v>73</v>
      </c>
      <c r="N45" s="55" t="s">
        <v>73</v>
      </c>
      <c r="O45" s="55" t="s">
        <v>73</v>
      </c>
      <c r="P45" s="55" t="s">
        <v>73</v>
      </c>
      <c r="Q45" s="55" t="s">
        <v>73</v>
      </c>
      <c r="R45" s="55" t="s">
        <v>73</v>
      </c>
      <c r="S45" s="55" t="n">
        <v>2</v>
      </c>
      <c r="T45" s="55" t="s">
        <v>73</v>
      </c>
      <c r="U45" s="55" t="s">
        <v>73</v>
      </c>
      <c r="V45" s="55" t="s">
        <v>73</v>
      </c>
      <c r="W45" s="55" t="s">
        <v>73</v>
      </c>
      <c r="X45" s="55" t="s">
        <v>73</v>
      </c>
      <c r="Y45" s="55" t="n">
        <v>2</v>
      </c>
      <c r="Z45" s="41" t="str">
        <f aca="false">IF(ISNUMBER(B45),IF(B45=SUM(C45:G45),"p","f"),"-")</f>
        <v>-</v>
      </c>
      <c r="AA45" s="41" t="str">
        <f aca="false">IF(ISNUMBER(Y45),IF(Y45=SUM(C45:X45),"p","f"),"-")</f>
        <v>p</v>
      </c>
    </row>
    <row r="46" customFormat="false" ht="13.5" hidden="false" customHeight="true" outlineLevel="0" collapsed="false">
      <c r="A46" s="54" t="s">
        <v>206</v>
      </c>
      <c r="B46" s="55" t="s">
        <v>73</v>
      </c>
      <c r="C46" s="55" t="s">
        <v>73</v>
      </c>
      <c r="D46" s="55" t="s">
        <v>73</v>
      </c>
      <c r="E46" s="55" t="s">
        <v>73</v>
      </c>
      <c r="F46" s="55" t="s">
        <v>73</v>
      </c>
      <c r="G46" s="55" t="s">
        <v>73</v>
      </c>
      <c r="H46" s="55" t="s">
        <v>73</v>
      </c>
      <c r="I46" s="55" t="s">
        <v>73</v>
      </c>
      <c r="J46" s="55" t="s">
        <v>73</v>
      </c>
      <c r="K46" s="55" t="s">
        <v>73</v>
      </c>
      <c r="L46" s="55" t="s">
        <v>73</v>
      </c>
      <c r="M46" s="55" t="s">
        <v>73</v>
      </c>
      <c r="N46" s="55" t="s">
        <v>73</v>
      </c>
      <c r="O46" s="55" t="s">
        <v>73</v>
      </c>
      <c r="P46" s="55" t="s">
        <v>73</v>
      </c>
      <c r="Q46" s="55" t="s">
        <v>73</v>
      </c>
      <c r="R46" s="55" t="s">
        <v>73</v>
      </c>
      <c r="S46" s="55" t="s">
        <v>73</v>
      </c>
      <c r="T46" s="55" t="s">
        <v>73</v>
      </c>
      <c r="U46" s="55" t="s">
        <v>73</v>
      </c>
      <c r="V46" s="55" t="s">
        <v>73</v>
      </c>
      <c r="W46" s="55" t="s">
        <v>73</v>
      </c>
      <c r="X46" s="55" t="s">
        <v>73</v>
      </c>
      <c r="Y46" s="55" t="s">
        <v>73</v>
      </c>
      <c r="Z46" s="41" t="str">
        <f aca="false">IF(ISNUMBER(B46),IF(B46=SUM(C46:G46),"p","f"),"-")</f>
        <v>-</v>
      </c>
      <c r="AA46" s="41" t="str">
        <f aca="false">IF(ISNUMBER(Y46),IF(Y46=SUM(C46:X46),"p","f"),"-")</f>
        <v>-</v>
      </c>
    </row>
    <row r="47" customFormat="false" ht="12.75" hidden="false" customHeight="false" outlineLevel="0" collapsed="false">
      <c r="A47" s="54" t="s">
        <v>207</v>
      </c>
      <c r="B47" s="55" t="n">
        <v>48</v>
      </c>
      <c r="C47" s="55" t="n">
        <v>37</v>
      </c>
      <c r="D47" s="55" t="n">
        <v>6</v>
      </c>
      <c r="E47" s="55" t="n">
        <v>3</v>
      </c>
      <c r="F47" s="55" t="n">
        <v>1</v>
      </c>
      <c r="G47" s="55" t="n">
        <v>1</v>
      </c>
      <c r="H47" s="55" t="s">
        <v>73</v>
      </c>
      <c r="I47" s="55" t="n">
        <v>2</v>
      </c>
      <c r="J47" s="55" t="n">
        <v>1</v>
      </c>
      <c r="K47" s="55" t="n">
        <v>2</v>
      </c>
      <c r="L47" s="55" t="n">
        <v>2</v>
      </c>
      <c r="M47" s="55" t="n">
        <v>1</v>
      </c>
      <c r="N47" s="55" t="n">
        <v>7</v>
      </c>
      <c r="O47" s="55" t="n">
        <v>10</v>
      </c>
      <c r="P47" s="55" t="n">
        <v>13</v>
      </c>
      <c r="Q47" s="55" t="n">
        <v>18</v>
      </c>
      <c r="R47" s="55" t="n">
        <v>16</v>
      </c>
      <c r="S47" s="55" t="n">
        <v>11</v>
      </c>
      <c r="T47" s="55" t="n">
        <v>4</v>
      </c>
      <c r="U47" s="55" t="n">
        <v>8</v>
      </c>
      <c r="V47" s="55" t="n">
        <v>2</v>
      </c>
      <c r="W47" s="55" t="n">
        <v>1</v>
      </c>
      <c r="X47" s="55" t="n">
        <v>1</v>
      </c>
      <c r="Y47" s="55" t="n">
        <v>147</v>
      </c>
      <c r="Z47" s="41" t="str">
        <f aca="false">IF(ISNUMBER(B47),IF(B47=SUM(C47:G47),"p","f"),"-")</f>
        <v>p</v>
      </c>
      <c r="AA47" s="41" t="str">
        <f aca="false">IF(ISNUMBER(Y47),IF(Y47=SUM(C47:X47),"p","f"),"-")</f>
        <v>p</v>
      </c>
    </row>
    <row r="48" customFormat="false" ht="14.25" hidden="false" customHeight="true" outlineLevel="0" collapsed="false">
      <c r="A48" s="54" t="s">
        <v>208</v>
      </c>
      <c r="B48" s="55" t="n">
        <v>9</v>
      </c>
      <c r="C48" s="55" t="n">
        <v>5</v>
      </c>
      <c r="D48" s="55" t="n">
        <v>3</v>
      </c>
      <c r="E48" s="55" t="n">
        <v>1</v>
      </c>
      <c r="F48" s="55" t="s">
        <v>73</v>
      </c>
      <c r="G48" s="55" t="s">
        <v>73</v>
      </c>
      <c r="H48" s="55" t="n">
        <v>2</v>
      </c>
      <c r="I48" s="55" t="s">
        <v>73</v>
      </c>
      <c r="J48" s="55" t="n">
        <v>2</v>
      </c>
      <c r="K48" s="55" t="n">
        <v>1</v>
      </c>
      <c r="L48" s="55" t="s">
        <v>73</v>
      </c>
      <c r="M48" s="55" t="n">
        <v>4</v>
      </c>
      <c r="N48" s="55" t="n">
        <v>4</v>
      </c>
      <c r="O48" s="55" t="s">
        <v>73</v>
      </c>
      <c r="P48" s="55" t="n">
        <v>5</v>
      </c>
      <c r="Q48" s="55" t="s">
        <v>73</v>
      </c>
      <c r="R48" s="55" t="n">
        <v>6</v>
      </c>
      <c r="S48" s="55" t="n">
        <v>6</v>
      </c>
      <c r="T48" s="55" t="n">
        <v>5</v>
      </c>
      <c r="U48" s="55" t="n">
        <v>2</v>
      </c>
      <c r="V48" s="55" t="n">
        <v>1</v>
      </c>
      <c r="W48" s="55" t="n">
        <v>1</v>
      </c>
      <c r="X48" s="55" t="s">
        <v>73</v>
      </c>
      <c r="Y48" s="55" t="n">
        <v>48</v>
      </c>
      <c r="Z48" s="41" t="str">
        <f aca="false">IF(ISNUMBER(B48),IF(B48=SUM(C48:G48),"p","f"),"-")</f>
        <v>p</v>
      </c>
      <c r="AA48" s="41" t="str">
        <f aca="false">IF(ISNUMBER(Y48),IF(Y48=SUM(C48:X48),"p","f"),"-")</f>
        <v>p</v>
      </c>
    </row>
    <row r="49" customFormat="false" ht="12.75" hidden="false" customHeight="false" outlineLevel="0" collapsed="false">
      <c r="A49" s="54" t="s">
        <v>209</v>
      </c>
      <c r="B49" s="55" t="n">
        <v>19</v>
      </c>
      <c r="C49" s="55" t="n">
        <v>11</v>
      </c>
      <c r="D49" s="55" t="n">
        <v>4</v>
      </c>
      <c r="E49" s="55" t="s">
        <v>73</v>
      </c>
      <c r="F49" s="55" t="n">
        <v>3</v>
      </c>
      <c r="G49" s="55" t="n">
        <v>1</v>
      </c>
      <c r="H49" s="55" t="n">
        <v>1</v>
      </c>
      <c r="I49" s="55" t="n">
        <v>3</v>
      </c>
      <c r="J49" s="55" t="n">
        <v>11</v>
      </c>
      <c r="K49" s="55" t="n">
        <v>4</v>
      </c>
      <c r="L49" s="55" t="n">
        <v>1</v>
      </c>
      <c r="M49" s="55" t="n">
        <v>3</v>
      </c>
      <c r="N49" s="55" t="n">
        <v>5</v>
      </c>
      <c r="O49" s="55" t="n">
        <v>9</v>
      </c>
      <c r="P49" s="55" t="n">
        <v>4</v>
      </c>
      <c r="Q49" s="55" t="n">
        <v>6</v>
      </c>
      <c r="R49" s="55" t="n">
        <v>8</v>
      </c>
      <c r="S49" s="55" t="n">
        <v>1</v>
      </c>
      <c r="T49" s="55" t="n">
        <v>6</v>
      </c>
      <c r="U49" s="55" t="n">
        <v>5</v>
      </c>
      <c r="V49" s="55" t="s">
        <v>73</v>
      </c>
      <c r="W49" s="55" t="n">
        <v>1</v>
      </c>
      <c r="X49" s="55" t="n">
        <v>1</v>
      </c>
      <c r="Y49" s="55" t="n">
        <v>88</v>
      </c>
      <c r="Z49" s="41" t="str">
        <f aca="false">IF(ISNUMBER(B49),IF(B49=SUM(C49:G49),"p","f"),"-")</f>
        <v>p</v>
      </c>
      <c r="AA49" s="41" t="str">
        <f aca="false">IF(ISNUMBER(Y49),IF(Y49=SUM(C49:X49),"p","f"),"-")</f>
        <v>p</v>
      </c>
    </row>
    <row r="50" customFormat="false" ht="12.75" hidden="false" customHeight="false" outlineLevel="0" collapsed="false">
      <c r="A50" s="54" t="s">
        <v>172</v>
      </c>
      <c r="B50" s="55" t="n">
        <v>2</v>
      </c>
      <c r="C50" s="55" t="n">
        <v>2</v>
      </c>
      <c r="D50" s="55" t="s">
        <v>73</v>
      </c>
      <c r="E50" s="55" t="s">
        <v>73</v>
      </c>
      <c r="F50" s="55" t="s">
        <v>73</v>
      </c>
      <c r="G50" s="55" t="s">
        <v>73</v>
      </c>
      <c r="H50" s="55" t="s">
        <v>73</v>
      </c>
      <c r="I50" s="55" t="s">
        <v>73</v>
      </c>
      <c r="J50" s="55" t="n">
        <v>1</v>
      </c>
      <c r="K50" s="55" t="n">
        <v>1</v>
      </c>
      <c r="L50" s="55" t="n">
        <v>1</v>
      </c>
      <c r="M50" s="55" t="s">
        <v>73</v>
      </c>
      <c r="N50" s="55" t="n">
        <v>1</v>
      </c>
      <c r="O50" s="55" t="n">
        <v>2</v>
      </c>
      <c r="P50" s="55" t="s">
        <v>73</v>
      </c>
      <c r="Q50" s="55" t="s">
        <v>73</v>
      </c>
      <c r="R50" s="55" t="n">
        <v>3</v>
      </c>
      <c r="S50" s="55" t="s">
        <v>73</v>
      </c>
      <c r="T50" s="55" t="n">
        <v>2</v>
      </c>
      <c r="U50" s="55" t="s">
        <v>73</v>
      </c>
      <c r="V50" s="55" t="n">
        <v>2</v>
      </c>
      <c r="W50" s="55" t="n">
        <v>4</v>
      </c>
      <c r="X50" s="55" t="n">
        <v>10</v>
      </c>
      <c r="Y50" s="55" t="n">
        <v>29</v>
      </c>
      <c r="Z50" s="41" t="str">
        <f aca="false">IF(ISNUMBER(B50),IF(B50=SUM(C50:G50),"p","f"),"-")</f>
        <v>p</v>
      </c>
      <c r="AA50" s="41" t="str">
        <f aca="false">IF(ISNUMBER(Y50),IF(Y50=SUM(C50:X50),"p","f"),"-")</f>
        <v>p</v>
      </c>
    </row>
    <row r="51" customFormat="false" ht="12.75" hidden="false" customHeight="false" outlineLevel="0" collapsed="false">
      <c r="A51" s="53" t="s">
        <v>210</v>
      </c>
      <c r="Y51" s="0"/>
    </row>
    <row r="52" customFormat="false" ht="12.75" hidden="false" customHeight="false" outlineLevel="0" collapsed="false">
      <c r="A52" s="40" t="s">
        <v>211</v>
      </c>
      <c r="B52" s="40"/>
      <c r="C52" s="40"/>
      <c r="D52" s="40"/>
      <c r="E52" s="40"/>
    </row>
    <row r="54" customFormat="false" ht="12.75" hidden="false" customHeight="false" outlineLevel="0" collapsed="false">
      <c r="A54" s="56" t="str">
        <f aca="false">IF(SUM(Y7:Y50)=SUM(C7:X50),"p","f")</f>
        <v>p</v>
      </c>
    </row>
  </sheetData>
  <mergeCells count="5">
    <mergeCell ref="A1:X1"/>
    <mergeCell ref="A5:A6"/>
    <mergeCell ref="B5:X5"/>
    <mergeCell ref="Y5:Y6"/>
    <mergeCell ref="A52:E5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5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7" activeCellId="0" sqref="B7"/>
    </sheetView>
  </sheetViews>
  <sheetFormatPr defaultRowHeight="12.75" zeroHeight="false" outlineLevelRow="0" outlineLevelCol="0"/>
  <cols>
    <col collapsed="false" customWidth="true" hidden="false" outlineLevel="0" max="1" min="1" style="41" width="40.23"/>
    <col collapsed="false" customWidth="true" hidden="false" outlineLevel="0" max="2" min="2" style="41" width="9.13"/>
    <col collapsed="false" customWidth="true" hidden="false" outlineLevel="0" max="3" min="3" style="41" width="9.69"/>
    <col collapsed="false" customWidth="true" hidden="false" outlineLevel="0" max="24" min="4" style="41" width="9.13"/>
    <col collapsed="false" customWidth="true" hidden="false" outlineLevel="0" max="26" min="25" style="41" width="9.69"/>
    <col collapsed="false" customWidth="true" hidden="false" outlineLevel="0" max="27" min="27" style="41" width="9.13"/>
    <col collapsed="false" customWidth="true" hidden="false" outlineLevel="0" max="1025" min="28" style="0" width="11.4"/>
  </cols>
  <sheetData>
    <row r="1" customFormat="false" ht="12.75" hidden="false" customHeight="false" outlineLevel="0" collapsed="false">
      <c r="A1" s="42" t="s">
        <v>212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customFormat="false" ht="12.75" hidden="false" customHeight="false" outlineLevel="0" collapsed="false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customFormat="false" ht="12.75" hidden="false" customHeight="false" outlineLevel="0" collapsed="false">
      <c r="A3" s="44" t="s">
        <v>213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customFormat="false" ht="12.75" hidden="false" customHeight="false" outlineLevel="0" collapsed="false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customFormat="false" ht="12.75" hidden="false" customHeight="false" outlineLevel="0" collapsed="false">
      <c r="A5" s="46" t="s">
        <v>123</v>
      </c>
      <c r="B5" s="47" t="s">
        <v>178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8" t="s">
        <v>179</v>
      </c>
    </row>
    <row r="6" customFormat="false" ht="37.5" hidden="false" customHeight="false" outlineLevel="0" collapsed="false">
      <c r="A6" s="46"/>
      <c r="B6" s="49" t="s">
        <v>180</v>
      </c>
      <c r="C6" s="50" t="n">
        <v>0</v>
      </c>
      <c r="D6" s="50" t="n">
        <v>1</v>
      </c>
      <c r="E6" s="50" t="n">
        <v>2</v>
      </c>
      <c r="F6" s="50" t="n">
        <v>3</v>
      </c>
      <c r="G6" s="50" t="n">
        <v>4</v>
      </c>
      <c r="H6" s="51" t="s">
        <v>181</v>
      </c>
      <c r="I6" s="52" t="s">
        <v>182</v>
      </c>
      <c r="J6" s="49" t="s">
        <v>183</v>
      </c>
      <c r="K6" s="49" t="s">
        <v>184</v>
      </c>
      <c r="L6" s="49" t="s">
        <v>185</v>
      </c>
      <c r="M6" s="49" t="s">
        <v>186</v>
      </c>
      <c r="N6" s="49" t="s">
        <v>187</v>
      </c>
      <c r="O6" s="49" t="s">
        <v>188</v>
      </c>
      <c r="P6" s="49" t="s">
        <v>189</v>
      </c>
      <c r="Q6" s="49" t="s">
        <v>190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196</v>
      </c>
      <c r="X6" s="49" t="s">
        <v>197</v>
      </c>
      <c r="Y6" s="48"/>
      <c r="Z6" s="53" t="s">
        <v>198</v>
      </c>
      <c r="AA6" s="53" t="s">
        <v>199</v>
      </c>
    </row>
    <row r="7" customFormat="false" ht="12.75" hidden="false" customHeight="false" outlineLevel="0" collapsed="false">
      <c r="A7" s="54" t="s">
        <v>129</v>
      </c>
      <c r="B7" s="55" t="s">
        <v>73</v>
      </c>
      <c r="C7" s="55" t="s">
        <v>73</v>
      </c>
      <c r="D7" s="55" t="s">
        <v>73</v>
      </c>
      <c r="E7" s="55" t="s">
        <v>73</v>
      </c>
      <c r="F7" s="55" t="s">
        <v>73</v>
      </c>
      <c r="G7" s="55" t="s">
        <v>73</v>
      </c>
      <c r="H7" s="55" t="s">
        <v>73</v>
      </c>
      <c r="I7" s="55" t="s">
        <v>73</v>
      </c>
      <c r="J7" s="55" t="s">
        <v>73</v>
      </c>
      <c r="K7" s="55" t="s">
        <v>73</v>
      </c>
      <c r="L7" s="55" t="s">
        <v>73</v>
      </c>
      <c r="M7" s="55" t="s">
        <v>73</v>
      </c>
      <c r="N7" s="55" t="s">
        <v>73</v>
      </c>
      <c r="O7" s="55" t="s">
        <v>73</v>
      </c>
      <c r="P7" s="55" t="s">
        <v>73</v>
      </c>
      <c r="Q7" s="55" t="s">
        <v>73</v>
      </c>
      <c r="R7" s="55" t="s">
        <v>73</v>
      </c>
      <c r="S7" s="55" t="s">
        <v>73</v>
      </c>
      <c r="T7" s="55" t="s">
        <v>73</v>
      </c>
      <c r="U7" s="55" t="s">
        <v>73</v>
      </c>
      <c r="V7" s="55" t="s">
        <v>73</v>
      </c>
      <c r="W7" s="55" t="s">
        <v>73</v>
      </c>
      <c r="X7" s="55" t="s">
        <v>73</v>
      </c>
      <c r="Y7" s="55" t="s">
        <v>73</v>
      </c>
      <c r="Z7" s="41" t="str">
        <f aca="false">IF(ISNUMBER(B7),IF(B7=SUM(C7:G7),"p","f"),"-")</f>
        <v>-</v>
      </c>
      <c r="AA7" s="41" t="str">
        <f aca="false">IF(ISNUMBER(Y7),IF(Y7=SUM(C7:X7),"p","f"),"-")</f>
        <v>-</v>
      </c>
    </row>
    <row r="8" customFormat="false" ht="12.75" hidden="false" customHeight="false" outlineLevel="0" collapsed="false">
      <c r="A8" s="54" t="s">
        <v>130</v>
      </c>
      <c r="B8" s="55" t="s">
        <v>73</v>
      </c>
      <c r="C8" s="55" t="s">
        <v>73</v>
      </c>
      <c r="D8" s="55" t="s">
        <v>73</v>
      </c>
      <c r="E8" s="55" t="s">
        <v>73</v>
      </c>
      <c r="F8" s="55" t="s">
        <v>73</v>
      </c>
      <c r="G8" s="55" t="s">
        <v>73</v>
      </c>
      <c r="H8" s="55" t="s">
        <v>73</v>
      </c>
      <c r="I8" s="55" t="s">
        <v>73</v>
      </c>
      <c r="J8" s="55" t="s">
        <v>73</v>
      </c>
      <c r="K8" s="55" t="s">
        <v>73</v>
      </c>
      <c r="L8" s="55" t="s">
        <v>73</v>
      </c>
      <c r="M8" s="55" t="s">
        <v>73</v>
      </c>
      <c r="N8" s="55" t="s">
        <v>73</v>
      </c>
      <c r="O8" s="55" t="s">
        <v>73</v>
      </c>
      <c r="P8" s="55" t="s">
        <v>73</v>
      </c>
      <c r="Q8" s="55" t="n">
        <v>1</v>
      </c>
      <c r="R8" s="55" t="s">
        <v>73</v>
      </c>
      <c r="S8" s="55" t="s">
        <v>73</v>
      </c>
      <c r="T8" s="55" t="s">
        <v>73</v>
      </c>
      <c r="U8" s="55" t="s">
        <v>73</v>
      </c>
      <c r="V8" s="55" t="s">
        <v>73</v>
      </c>
      <c r="W8" s="55" t="n">
        <v>1</v>
      </c>
      <c r="X8" s="55" t="s">
        <v>73</v>
      </c>
      <c r="Y8" s="55" t="n">
        <v>2</v>
      </c>
      <c r="Z8" s="41" t="str">
        <f aca="false">IF(ISNUMBER(B8),IF(B8=SUM(C8:G8),"p","f"),"-")</f>
        <v>-</v>
      </c>
      <c r="AA8" s="41" t="str">
        <f aca="false">IF(ISNUMBER(Y8),IF(Y8=SUM(C8:X8),"p","f"),"-")</f>
        <v>p</v>
      </c>
    </row>
    <row r="9" customFormat="false" ht="25.5" hidden="false" customHeight="false" outlineLevel="0" collapsed="false">
      <c r="A9" s="54" t="s">
        <v>131</v>
      </c>
      <c r="B9" s="55" t="s">
        <v>73</v>
      </c>
      <c r="C9" s="55" t="s">
        <v>73</v>
      </c>
      <c r="D9" s="55" t="s">
        <v>73</v>
      </c>
      <c r="E9" s="55" t="s">
        <v>73</v>
      </c>
      <c r="F9" s="55" t="s">
        <v>73</v>
      </c>
      <c r="G9" s="55" t="s">
        <v>73</v>
      </c>
      <c r="H9" s="55" t="s">
        <v>73</v>
      </c>
      <c r="I9" s="55" t="s">
        <v>73</v>
      </c>
      <c r="J9" s="55" t="s">
        <v>73</v>
      </c>
      <c r="K9" s="55" t="s">
        <v>73</v>
      </c>
      <c r="L9" s="55" t="s">
        <v>73</v>
      </c>
      <c r="M9" s="55" t="s">
        <v>73</v>
      </c>
      <c r="N9" s="55" t="s">
        <v>73</v>
      </c>
      <c r="O9" s="55" t="s">
        <v>73</v>
      </c>
      <c r="P9" s="55" t="s">
        <v>73</v>
      </c>
      <c r="Q9" s="55" t="s">
        <v>73</v>
      </c>
      <c r="R9" s="55" t="s">
        <v>73</v>
      </c>
      <c r="S9" s="55" t="s">
        <v>73</v>
      </c>
      <c r="T9" s="55" t="s">
        <v>73</v>
      </c>
      <c r="U9" s="55" t="s">
        <v>73</v>
      </c>
      <c r="V9" s="55" t="s">
        <v>73</v>
      </c>
      <c r="W9" s="55" t="s">
        <v>73</v>
      </c>
      <c r="X9" s="55" t="n">
        <v>1</v>
      </c>
      <c r="Y9" s="55" t="n">
        <v>1</v>
      </c>
      <c r="Z9" s="41" t="str">
        <f aca="false">IF(ISNUMBER(B9),IF(B9=SUM(C9:G9),"p","f"),"-")</f>
        <v>-</v>
      </c>
      <c r="AA9" s="41" t="str">
        <f aca="false">IF(ISNUMBER(Y9),IF(Y9=SUM(C9:X9),"p","f"),"-")</f>
        <v>p</v>
      </c>
    </row>
    <row r="10" customFormat="false" ht="12.75" hidden="false" customHeight="false" outlineLevel="0" collapsed="false">
      <c r="A10" s="54" t="s">
        <v>132</v>
      </c>
      <c r="B10" s="55" t="n">
        <v>1</v>
      </c>
      <c r="C10" s="55" t="n">
        <v>1</v>
      </c>
      <c r="D10" s="55" t="s">
        <v>73</v>
      </c>
      <c r="E10" s="55" t="s">
        <v>73</v>
      </c>
      <c r="F10" s="55" t="s">
        <v>73</v>
      </c>
      <c r="G10" s="55" t="s">
        <v>73</v>
      </c>
      <c r="H10" s="55" t="s">
        <v>73</v>
      </c>
      <c r="I10" s="55" t="s">
        <v>73</v>
      </c>
      <c r="J10" s="55" t="s">
        <v>73</v>
      </c>
      <c r="K10" s="55" t="s">
        <v>73</v>
      </c>
      <c r="L10" s="55" t="s">
        <v>73</v>
      </c>
      <c r="M10" s="55" t="s">
        <v>73</v>
      </c>
      <c r="N10" s="55" t="s">
        <v>73</v>
      </c>
      <c r="O10" s="55" t="s">
        <v>73</v>
      </c>
      <c r="P10" s="55" t="s">
        <v>73</v>
      </c>
      <c r="Q10" s="55" t="s">
        <v>73</v>
      </c>
      <c r="R10" s="55" t="n">
        <v>1</v>
      </c>
      <c r="S10" s="55" t="s">
        <v>73</v>
      </c>
      <c r="T10" s="55" t="s">
        <v>73</v>
      </c>
      <c r="U10" s="55" t="n">
        <v>2</v>
      </c>
      <c r="V10" s="55" t="s">
        <v>73</v>
      </c>
      <c r="W10" s="55" t="s">
        <v>73</v>
      </c>
      <c r="X10" s="55" t="n">
        <v>1</v>
      </c>
      <c r="Y10" s="55" t="n">
        <v>5</v>
      </c>
      <c r="Z10" s="41" t="str">
        <f aca="false">IF(ISNUMBER(B10),IF(B10=SUM(C10:G10),"p","f"),"-")</f>
        <v>p</v>
      </c>
      <c r="AA10" s="41" t="str">
        <f aca="false">IF(ISNUMBER(Y10),IF(Y10=SUM(C10:X10),"p","f"),"-")</f>
        <v>p</v>
      </c>
    </row>
    <row r="11" customFormat="false" ht="12.75" hidden="false" customHeight="false" outlineLevel="0" collapsed="false">
      <c r="A11" s="54" t="s">
        <v>200</v>
      </c>
      <c r="B11" s="55" t="n">
        <v>12</v>
      </c>
      <c r="C11" s="55" t="n">
        <v>10</v>
      </c>
      <c r="D11" s="55" t="n">
        <v>2</v>
      </c>
      <c r="E11" s="55" t="s">
        <v>73</v>
      </c>
      <c r="F11" s="55" t="s">
        <v>73</v>
      </c>
      <c r="G11" s="55" t="s">
        <v>73</v>
      </c>
      <c r="H11" s="55" t="s">
        <v>73</v>
      </c>
      <c r="I11" s="55" t="s">
        <v>73</v>
      </c>
      <c r="J11" s="55" t="s">
        <v>73</v>
      </c>
      <c r="K11" s="55" t="s">
        <v>73</v>
      </c>
      <c r="L11" s="55" t="s">
        <v>73</v>
      </c>
      <c r="M11" s="55" t="s">
        <v>73</v>
      </c>
      <c r="N11" s="55" t="s">
        <v>73</v>
      </c>
      <c r="O11" s="55" t="s">
        <v>73</v>
      </c>
      <c r="P11" s="55" t="s">
        <v>73</v>
      </c>
      <c r="Q11" s="55" t="s">
        <v>73</v>
      </c>
      <c r="R11" s="55" t="s">
        <v>73</v>
      </c>
      <c r="S11" s="55" t="n">
        <v>2</v>
      </c>
      <c r="T11" s="55" t="s">
        <v>73</v>
      </c>
      <c r="U11" s="55" t="n">
        <v>1</v>
      </c>
      <c r="V11" s="55" t="s">
        <v>73</v>
      </c>
      <c r="W11" s="55" t="n">
        <v>2</v>
      </c>
      <c r="X11" s="55" t="n">
        <v>3</v>
      </c>
      <c r="Y11" s="55" t="n">
        <v>20</v>
      </c>
      <c r="Z11" s="41" t="str">
        <f aca="false">IF(ISNUMBER(B11),IF(B11=SUM(C11:G11),"p","f"),"-")</f>
        <v>p</v>
      </c>
      <c r="AA11" s="41" t="str">
        <f aca="false">IF(ISNUMBER(Y11),IF(Y11=SUM(C11:X11),"p","f"),"-")</f>
        <v>p</v>
      </c>
    </row>
    <row r="12" customFormat="false" ht="12.75" hidden="false" customHeight="false" outlineLevel="0" collapsed="false">
      <c r="A12" s="54" t="s">
        <v>134</v>
      </c>
      <c r="B12" s="55" t="s">
        <v>73</v>
      </c>
      <c r="C12" s="55" t="s">
        <v>73</v>
      </c>
      <c r="D12" s="55" t="s">
        <v>73</v>
      </c>
      <c r="E12" s="55" t="s">
        <v>73</v>
      </c>
      <c r="F12" s="55" t="s">
        <v>73</v>
      </c>
      <c r="G12" s="55" t="s">
        <v>73</v>
      </c>
      <c r="H12" s="55" t="s">
        <v>73</v>
      </c>
      <c r="I12" s="55" t="s">
        <v>73</v>
      </c>
      <c r="J12" s="55" t="n">
        <v>1</v>
      </c>
      <c r="K12" s="55" t="n">
        <v>2</v>
      </c>
      <c r="L12" s="55" t="n">
        <v>3</v>
      </c>
      <c r="M12" s="55" t="n">
        <v>5</v>
      </c>
      <c r="N12" s="55" t="n">
        <v>10</v>
      </c>
      <c r="O12" s="55" t="n">
        <v>13</v>
      </c>
      <c r="P12" s="55" t="n">
        <v>11</v>
      </c>
      <c r="Q12" s="55" t="n">
        <v>12</v>
      </c>
      <c r="R12" s="55" t="n">
        <v>13</v>
      </c>
      <c r="S12" s="55" t="n">
        <v>18</v>
      </c>
      <c r="T12" s="55" t="n">
        <v>25</v>
      </c>
      <c r="U12" s="55" t="n">
        <v>51</v>
      </c>
      <c r="V12" s="55" t="n">
        <v>42</v>
      </c>
      <c r="W12" s="55" t="n">
        <v>45</v>
      </c>
      <c r="X12" s="55" t="n">
        <v>27</v>
      </c>
      <c r="Y12" s="55" t="n">
        <v>278</v>
      </c>
      <c r="Z12" s="41" t="str">
        <f aca="false">IF(ISNUMBER(B12),IF(B12=SUM(C12:G12),"p","f"),"-")</f>
        <v>-</v>
      </c>
      <c r="AA12" s="41" t="str">
        <f aca="false">IF(ISNUMBER(Y12),IF(Y12=SUM(C12:X12),"p","f"),"-")</f>
        <v>p</v>
      </c>
    </row>
    <row r="13" customFormat="false" ht="12.75" hidden="false" customHeight="false" outlineLevel="0" collapsed="false">
      <c r="A13" s="54" t="s">
        <v>135</v>
      </c>
      <c r="B13" s="55" t="s">
        <v>73</v>
      </c>
      <c r="C13" s="55" t="s">
        <v>73</v>
      </c>
      <c r="D13" s="55" t="s">
        <v>73</v>
      </c>
      <c r="E13" s="55" t="s">
        <v>73</v>
      </c>
      <c r="F13" s="55" t="s">
        <v>73</v>
      </c>
      <c r="G13" s="55" t="s">
        <v>73</v>
      </c>
      <c r="H13" s="55" t="s">
        <v>73</v>
      </c>
      <c r="I13" s="55" t="s">
        <v>73</v>
      </c>
      <c r="J13" s="55" t="s">
        <v>73</v>
      </c>
      <c r="K13" s="55" t="s">
        <v>73</v>
      </c>
      <c r="L13" s="55" t="s">
        <v>73</v>
      </c>
      <c r="M13" s="55" t="n">
        <v>1</v>
      </c>
      <c r="N13" s="55" t="n">
        <v>1</v>
      </c>
      <c r="O13" s="55" t="s">
        <v>73</v>
      </c>
      <c r="P13" s="55" t="n">
        <v>3</v>
      </c>
      <c r="Q13" s="55" t="s">
        <v>73</v>
      </c>
      <c r="R13" s="55" t="s">
        <v>73</v>
      </c>
      <c r="S13" s="55" t="n">
        <v>4</v>
      </c>
      <c r="T13" s="55" t="n">
        <v>3</v>
      </c>
      <c r="U13" s="55" t="s">
        <v>73</v>
      </c>
      <c r="V13" s="55" t="n">
        <v>1</v>
      </c>
      <c r="W13" s="55" t="n">
        <v>1</v>
      </c>
      <c r="X13" s="55" t="s">
        <v>73</v>
      </c>
      <c r="Y13" s="55" t="n">
        <v>14</v>
      </c>
      <c r="Z13" s="41" t="str">
        <f aca="false">IF(ISNUMBER(B13),IF(B13=SUM(C13:G13),"p","f"),"-")</f>
        <v>-</v>
      </c>
      <c r="AA13" s="41" t="str">
        <f aca="false">IF(ISNUMBER(Y13),IF(Y13=SUM(C13:X13),"p","f"),"-")</f>
        <v>p</v>
      </c>
    </row>
    <row r="14" customFormat="false" ht="12.75" hidden="false" customHeight="false" outlineLevel="0" collapsed="false">
      <c r="A14" s="54" t="s">
        <v>136</v>
      </c>
      <c r="B14" s="55" t="s">
        <v>73</v>
      </c>
      <c r="C14" s="55" t="s">
        <v>73</v>
      </c>
      <c r="D14" s="55" t="s">
        <v>73</v>
      </c>
      <c r="E14" s="55" t="s">
        <v>73</v>
      </c>
      <c r="F14" s="55" t="s">
        <v>73</v>
      </c>
      <c r="G14" s="55" t="s">
        <v>73</v>
      </c>
      <c r="H14" s="55" t="s">
        <v>73</v>
      </c>
      <c r="I14" s="55" t="s">
        <v>73</v>
      </c>
      <c r="J14" s="55" t="s">
        <v>73</v>
      </c>
      <c r="K14" s="55" t="s">
        <v>73</v>
      </c>
      <c r="L14" s="55" t="s">
        <v>73</v>
      </c>
      <c r="M14" s="55" t="s">
        <v>73</v>
      </c>
      <c r="N14" s="55" t="s">
        <v>73</v>
      </c>
      <c r="O14" s="55" t="s">
        <v>73</v>
      </c>
      <c r="P14" s="55" t="s">
        <v>73</v>
      </c>
      <c r="Q14" s="55" t="s">
        <v>73</v>
      </c>
      <c r="R14" s="55" t="s">
        <v>73</v>
      </c>
      <c r="S14" s="55" t="s">
        <v>73</v>
      </c>
      <c r="T14" s="55" t="s">
        <v>73</v>
      </c>
      <c r="U14" s="55" t="s">
        <v>73</v>
      </c>
      <c r="V14" s="55" t="s">
        <v>73</v>
      </c>
      <c r="W14" s="55" t="s">
        <v>73</v>
      </c>
      <c r="X14" s="55" t="s">
        <v>73</v>
      </c>
      <c r="Y14" s="55" t="s">
        <v>73</v>
      </c>
      <c r="Z14" s="41" t="str">
        <f aca="false">IF(ISNUMBER(B14),IF(B14=SUM(C14:G14),"p","f"),"-")</f>
        <v>-</v>
      </c>
      <c r="AA14" s="41" t="str">
        <f aca="false">IF(ISNUMBER(Y14),IF(Y14=SUM(C14:X14),"p","f"),"-")</f>
        <v>-</v>
      </c>
    </row>
    <row r="15" customFormat="false" ht="12.75" hidden="false" customHeight="false" outlineLevel="0" collapsed="false">
      <c r="A15" s="54" t="s">
        <v>137</v>
      </c>
      <c r="B15" s="55" t="s">
        <v>73</v>
      </c>
      <c r="C15" s="55" t="s">
        <v>73</v>
      </c>
      <c r="D15" s="55" t="s">
        <v>73</v>
      </c>
      <c r="E15" s="55" t="s">
        <v>73</v>
      </c>
      <c r="F15" s="55" t="s">
        <v>73</v>
      </c>
      <c r="G15" s="55" t="s">
        <v>73</v>
      </c>
      <c r="H15" s="55" t="s">
        <v>73</v>
      </c>
      <c r="I15" s="55" t="s">
        <v>73</v>
      </c>
      <c r="J15" s="55" t="s">
        <v>73</v>
      </c>
      <c r="K15" s="55" t="s">
        <v>73</v>
      </c>
      <c r="L15" s="55" t="s">
        <v>73</v>
      </c>
      <c r="M15" s="55" t="s">
        <v>73</v>
      </c>
      <c r="N15" s="55" t="s">
        <v>73</v>
      </c>
      <c r="O15" s="55" t="s">
        <v>73</v>
      </c>
      <c r="P15" s="55" t="s">
        <v>73</v>
      </c>
      <c r="Q15" s="55" t="s">
        <v>73</v>
      </c>
      <c r="R15" s="55" t="s">
        <v>73</v>
      </c>
      <c r="S15" s="55" t="s">
        <v>73</v>
      </c>
      <c r="T15" s="55" t="s">
        <v>73</v>
      </c>
      <c r="U15" s="55" t="s">
        <v>73</v>
      </c>
      <c r="V15" s="55" t="s">
        <v>73</v>
      </c>
      <c r="W15" s="55" t="s">
        <v>73</v>
      </c>
      <c r="X15" s="55" t="s">
        <v>73</v>
      </c>
      <c r="Y15" s="55" t="s">
        <v>73</v>
      </c>
      <c r="Z15" s="41" t="str">
        <f aca="false">IF(ISNUMBER(B15),IF(B15=SUM(C15:G15),"p","f"),"-")</f>
        <v>-</v>
      </c>
      <c r="AA15" s="41" t="str">
        <f aca="false">IF(ISNUMBER(Y15),IF(Y15=SUM(C15:X15),"p","f"),"-")</f>
        <v>-</v>
      </c>
    </row>
    <row r="16" customFormat="false" ht="12.75" hidden="false" customHeight="false" outlineLevel="0" collapsed="false">
      <c r="A16" s="54" t="s">
        <v>138</v>
      </c>
      <c r="B16" s="55" t="s">
        <v>73</v>
      </c>
      <c r="C16" s="55" t="s">
        <v>73</v>
      </c>
      <c r="D16" s="55" t="s">
        <v>73</v>
      </c>
      <c r="E16" s="55" t="s">
        <v>73</v>
      </c>
      <c r="F16" s="55" t="s">
        <v>73</v>
      </c>
      <c r="G16" s="55" t="s">
        <v>73</v>
      </c>
      <c r="H16" s="55" t="s">
        <v>73</v>
      </c>
      <c r="I16" s="55" t="s">
        <v>73</v>
      </c>
      <c r="J16" s="55" t="s">
        <v>73</v>
      </c>
      <c r="K16" s="55" t="s">
        <v>73</v>
      </c>
      <c r="L16" s="55" t="s">
        <v>73</v>
      </c>
      <c r="M16" s="55" t="s">
        <v>73</v>
      </c>
      <c r="N16" s="55" t="s">
        <v>73</v>
      </c>
      <c r="O16" s="55" t="s">
        <v>73</v>
      </c>
      <c r="P16" s="55" t="s">
        <v>73</v>
      </c>
      <c r="Q16" s="55" t="s">
        <v>73</v>
      </c>
      <c r="R16" s="55" t="s">
        <v>73</v>
      </c>
      <c r="S16" s="55" t="s">
        <v>73</v>
      </c>
      <c r="T16" s="55" t="s">
        <v>73</v>
      </c>
      <c r="U16" s="55" t="s">
        <v>73</v>
      </c>
      <c r="V16" s="55" t="s">
        <v>73</v>
      </c>
      <c r="W16" s="55" t="s">
        <v>73</v>
      </c>
      <c r="X16" s="55" t="s">
        <v>73</v>
      </c>
      <c r="Y16" s="55" t="s">
        <v>73</v>
      </c>
      <c r="Z16" s="41" t="str">
        <f aca="false">IF(ISNUMBER(B16),IF(B16=SUM(C16:G16),"p","f"),"-")</f>
        <v>-</v>
      </c>
      <c r="AA16" s="41" t="str">
        <f aca="false">IF(ISNUMBER(Y16),IF(Y16=SUM(C16:X16),"p","f"),"-")</f>
        <v>-</v>
      </c>
    </row>
    <row r="17" customFormat="false" ht="12.75" hidden="false" customHeight="false" outlineLevel="0" collapsed="false">
      <c r="A17" s="54" t="s">
        <v>139</v>
      </c>
      <c r="B17" s="55" t="s">
        <v>73</v>
      </c>
      <c r="C17" s="55" t="s">
        <v>73</v>
      </c>
      <c r="D17" s="55" t="s">
        <v>73</v>
      </c>
      <c r="E17" s="55" t="s">
        <v>73</v>
      </c>
      <c r="F17" s="55" t="s">
        <v>73</v>
      </c>
      <c r="G17" s="55" t="s">
        <v>73</v>
      </c>
      <c r="H17" s="55" t="s">
        <v>73</v>
      </c>
      <c r="I17" s="55" t="s">
        <v>73</v>
      </c>
      <c r="J17" s="55" t="s">
        <v>73</v>
      </c>
      <c r="K17" s="55" t="s">
        <v>73</v>
      </c>
      <c r="L17" s="55" t="s">
        <v>73</v>
      </c>
      <c r="M17" s="55" t="s">
        <v>73</v>
      </c>
      <c r="N17" s="55" t="s">
        <v>73</v>
      </c>
      <c r="O17" s="55" t="s">
        <v>73</v>
      </c>
      <c r="P17" s="55" t="s">
        <v>73</v>
      </c>
      <c r="Q17" s="55" t="s">
        <v>73</v>
      </c>
      <c r="R17" s="55" t="s">
        <v>73</v>
      </c>
      <c r="S17" s="55" t="s">
        <v>73</v>
      </c>
      <c r="T17" s="55" t="s">
        <v>73</v>
      </c>
      <c r="U17" s="55" t="s">
        <v>73</v>
      </c>
      <c r="V17" s="55" t="s">
        <v>73</v>
      </c>
      <c r="W17" s="55" t="s">
        <v>73</v>
      </c>
      <c r="X17" s="55" t="s">
        <v>73</v>
      </c>
      <c r="Y17" s="55" t="s">
        <v>73</v>
      </c>
      <c r="Z17" s="41" t="str">
        <f aca="false">IF(ISNUMBER(B17),IF(B17=SUM(C17:G17),"p","f"),"-")</f>
        <v>-</v>
      </c>
      <c r="AA17" s="41" t="str">
        <f aca="false">IF(ISNUMBER(Y17),IF(Y17=SUM(C17:X17),"p","f"),"-")</f>
        <v>-</v>
      </c>
    </row>
    <row r="18" customFormat="false" ht="12.75" hidden="false" customHeight="false" outlineLevel="0" collapsed="false">
      <c r="A18" s="54" t="s">
        <v>140</v>
      </c>
      <c r="B18" s="55" t="s">
        <v>73</v>
      </c>
      <c r="C18" s="55" t="s">
        <v>73</v>
      </c>
      <c r="D18" s="55" t="s">
        <v>73</v>
      </c>
      <c r="E18" s="55" t="s">
        <v>73</v>
      </c>
      <c r="F18" s="55" t="s">
        <v>73</v>
      </c>
      <c r="G18" s="55" t="s">
        <v>73</v>
      </c>
      <c r="H18" s="55" t="s">
        <v>73</v>
      </c>
      <c r="I18" s="55" t="s">
        <v>73</v>
      </c>
      <c r="J18" s="55" t="s">
        <v>73</v>
      </c>
      <c r="K18" s="55" t="s">
        <v>73</v>
      </c>
      <c r="L18" s="55" t="s">
        <v>73</v>
      </c>
      <c r="M18" s="55" t="s">
        <v>73</v>
      </c>
      <c r="N18" s="55" t="s">
        <v>73</v>
      </c>
      <c r="O18" s="55" t="s">
        <v>73</v>
      </c>
      <c r="P18" s="55" t="s">
        <v>73</v>
      </c>
      <c r="Q18" s="55" t="s">
        <v>73</v>
      </c>
      <c r="R18" s="55" t="s">
        <v>73</v>
      </c>
      <c r="S18" s="55" t="s">
        <v>73</v>
      </c>
      <c r="T18" s="55" t="s">
        <v>73</v>
      </c>
      <c r="U18" s="55" t="s">
        <v>73</v>
      </c>
      <c r="V18" s="55" t="s">
        <v>73</v>
      </c>
      <c r="W18" s="55" t="s">
        <v>73</v>
      </c>
      <c r="X18" s="55" t="s">
        <v>73</v>
      </c>
      <c r="Y18" s="55" t="s">
        <v>73</v>
      </c>
      <c r="Z18" s="41" t="str">
        <f aca="false">IF(ISNUMBER(B18),IF(B18=SUM(C18:G18),"p","f"),"-")</f>
        <v>-</v>
      </c>
      <c r="AA18" s="41" t="str">
        <f aca="false">IF(ISNUMBER(Y18),IF(Y18=SUM(C18:X18),"p","f"),"-")</f>
        <v>-</v>
      </c>
    </row>
    <row r="19" customFormat="false" ht="12.75" hidden="false" customHeight="false" outlineLevel="0" collapsed="false">
      <c r="A19" s="54" t="s">
        <v>201</v>
      </c>
      <c r="B19" s="55" t="s">
        <v>73</v>
      </c>
      <c r="C19" s="55" t="s">
        <v>73</v>
      </c>
      <c r="D19" s="55" t="s">
        <v>73</v>
      </c>
      <c r="E19" s="55" t="s">
        <v>73</v>
      </c>
      <c r="F19" s="55" t="s">
        <v>73</v>
      </c>
      <c r="G19" s="55" t="s">
        <v>73</v>
      </c>
      <c r="H19" s="55" t="s">
        <v>73</v>
      </c>
      <c r="I19" s="55" t="s">
        <v>73</v>
      </c>
      <c r="J19" s="55" t="s">
        <v>73</v>
      </c>
      <c r="K19" s="55" t="s">
        <v>73</v>
      </c>
      <c r="L19" s="55" t="s">
        <v>73</v>
      </c>
      <c r="M19" s="55" t="s">
        <v>73</v>
      </c>
      <c r="N19" s="55" t="s">
        <v>73</v>
      </c>
      <c r="O19" s="55" t="s">
        <v>73</v>
      </c>
      <c r="P19" s="55" t="s">
        <v>73</v>
      </c>
      <c r="Q19" s="55" t="s">
        <v>73</v>
      </c>
      <c r="R19" s="55" t="s">
        <v>73</v>
      </c>
      <c r="S19" s="55" t="s">
        <v>73</v>
      </c>
      <c r="T19" s="55" t="s">
        <v>73</v>
      </c>
      <c r="U19" s="55" t="s">
        <v>73</v>
      </c>
      <c r="V19" s="55" t="s">
        <v>73</v>
      </c>
      <c r="W19" s="55" t="s">
        <v>73</v>
      </c>
      <c r="X19" s="55" t="s">
        <v>73</v>
      </c>
      <c r="Y19" s="55" t="s">
        <v>73</v>
      </c>
      <c r="Z19" s="41" t="str">
        <f aca="false">IF(ISNUMBER(B19),IF(B19=SUM(C19:G19),"p","f"),"-")</f>
        <v>-</v>
      </c>
      <c r="AA19" s="41" t="str">
        <f aca="false">IF(ISNUMBER(Y19),IF(Y19=SUM(C19:X19),"p","f"),"-")</f>
        <v>-</v>
      </c>
    </row>
    <row r="20" customFormat="false" ht="12.75" hidden="false" customHeight="false" outlineLevel="0" collapsed="false">
      <c r="A20" s="54" t="s">
        <v>142</v>
      </c>
      <c r="B20" s="55" t="s">
        <v>73</v>
      </c>
      <c r="C20" s="55" t="s">
        <v>73</v>
      </c>
      <c r="D20" s="55" t="s">
        <v>73</v>
      </c>
      <c r="E20" s="55" t="s">
        <v>73</v>
      </c>
      <c r="F20" s="55" t="s">
        <v>73</v>
      </c>
      <c r="G20" s="55" t="s">
        <v>73</v>
      </c>
      <c r="H20" s="55" t="s">
        <v>73</v>
      </c>
      <c r="I20" s="55" t="s">
        <v>73</v>
      </c>
      <c r="J20" s="55" t="s">
        <v>73</v>
      </c>
      <c r="K20" s="55" t="s">
        <v>73</v>
      </c>
      <c r="L20" s="55" t="s">
        <v>73</v>
      </c>
      <c r="M20" s="55" t="s">
        <v>73</v>
      </c>
      <c r="N20" s="55" t="s">
        <v>73</v>
      </c>
      <c r="O20" s="55" t="s">
        <v>73</v>
      </c>
      <c r="P20" s="55" t="s">
        <v>73</v>
      </c>
      <c r="Q20" s="55" t="s">
        <v>73</v>
      </c>
      <c r="R20" s="55" t="s">
        <v>73</v>
      </c>
      <c r="S20" s="55" t="n">
        <v>1</v>
      </c>
      <c r="T20" s="55" t="n">
        <v>1</v>
      </c>
      <c r="U20" s="55" t="n">
        <v>4</v>
      </c>
      <c r="V20" s="55" t="n">
        <v>1</v>
      </c>
      <c r="W20" s="55" t="n">
        <v>4</v>
      </c>
      <c r="X20" s="55" t="n">
        <v>3</v>
      </c>
      <c r="Y20" s="55" t="n">
        <v>14</v>
      </c>
      <c r="Z20" s="41" t="str">
        <f aca="false">IF(ISNUMBER(B20),IF(B20=SUM(C20:G20),"p","f"),"-")</f>
        <v>-</v>
      </c>
      <c r="AA20" s="41" t="str">
        <f aca="false">IF(ISNUMBER(Y20),IF(Y20=SUM(C20:X20),"p","f"),"-")</f>
        <v>p</v>
      </c>
    </row>
    <row r="21" customFormat="false" ht="12.75" hidden="false" customHeight="false" outlineLevel="0" collapsed="false">
      <c r="A21" s="54" t="s">
        <v>143</v>
      </c>
      <c r="B21" s="55" t="n">
        <v>6</v>
      </c>
      <c r="C21" s="55" t="n">
        <v>3</v>
      </c>
      <c r="D21" s="55" t="n">
        <v>3</v>
      </c>
      <c r="E21" s="55" t="s">
        <v>73</v>
      </c>
      <c r="F21" s="55" t="s">
        <v>73</v>
      </c>
      <c r="G21" s="55" t="s">
        <v>73</v>
      </c>
      <c r="H21" s="55" t="s">
        <v>73</v>
      </c>
      <c r="I21" s="55" t="s">
        <v>73</v>
      </c>
      <c r="J21" s="55" t="s">
        <v>73</v>
      </c>
      <c r="K21" s="55" t="s">
        <v>73</v>
      </c>
      <c r="L21" s="55" t="s">
        <v>73</v>
      </c>
      <c r="M21" s="55" t="s">
        <v>73</v>
      </c>
      <c r="N21" s="55" t="s">
        <v>73</v>
      </c>
      <c r="O21" s="55" t="s">
        <v>73</v>
      </c>
      <c r="P21" s="55" t="s">
        <v>73</v>
      </c>
      <c r="Q21" s="55" t="s">
        <v>73</v>
      </c>
      <c r="R21" s="55" t="s">
        <v>73</v>
      </c>
      <c r="S21" s="55" t="n">
        <v>2</v>
      </c>
      <c r="T21" s="55" t="s">
        <v>73</v>
      </c>
      <c r="U21" s="55" t="s">
        <v>73</v>
      </c>
      <c r="V21" s="55" t="s">
        <v>73</v>
      </c>
      <c r="W21" s="55" t="s">
        <v>73</v>
      </c>
      <c r="X21" s="55" t="s">
        <v>73</v>
      </c>
      <c r="Y21" s="55" t="n">
        <v>8</v>
      </c>
      <c r="Z21" s="41" t="str">
        <f aca="false">IF(ISNUMBER(B21),IF(B21=SUM(C21:G21),"p","f"),"-")</f>
        <v>p</v>
      </c>
      <c r="AA21" s="41" t="str">
        <f aca="false">IF(ISNUMBER(Y21),IF(Y21=SUM(C21:X21),"p","f"),"-")</f>
        <v>p</v>
      </c>
    </row>
    <row r="22" customFormat="false" ht="12.75" hidden="false" customHeight="false" outlineLevel="0" collapsed="false">
      <c r="A22" s="54" t="s">
        <v>144</v>
      </c>
      <c r="B22" s="55" t="s">
        <v>73</v>
      </c>
      <c r="C22" s="55" t="s">
        <v>73</v>
      </c>
      <c r="D22" s="55" t="s">
        <v>73</v>
      </c>
      <c r="E22" s="55" t="s">
        <v>73</v>
      </c>
      <c r="F22" s="55" t="s">
        <v>73</v>
      </c>
      <c r="G22" s="55" t="s">
        <v>73</v>
      </c>
      <c r="H22" s="55" t="s">
        <v>73</v>
      </c>
      <c r="I22" s="55" t="s">
        <v>73</v>
      </c>
      <c r="J22" s="55" t="s">
        <v>73</v>
      </c>
      <c r="K22" s="55" t="s">
        <v>73</v>
      </c>
      <c r="L22" s="55" t="s">
        <v>73</v>
      </c>
      <c r="M22" s="55" t="s">
        <v>73</v>
      </c>
      <c r="N22" s="55" t="s">
        <v>73</v>
      </c>
      <c r="O22" s="55" t="s">
        <v>73</v>
      </c>
      <c r="P22" s="55" t="n">
        <v>1</v>
      </c>
      <c r="Q22" s="55" t="s">
        <v>73</v>
      </c>
      <c r="R22" s="55" t="n">
        <v>1</v>
      </c>
      <c r="S22" s="55" t="n">
        <v>1</v>
      </c>
      <c r="T22" s="55" t="n">
        <v>2</v>
      </c>
      <c r="U22" s="55" t="s">
        <v>73</v>
      </c>
      <c r="V22" s="55" t="n">
        <v>3</v>
      </c>
      <c r="W22" s="55" t="n">
        <v>3</v>
      </c>
      <c r="X22" s="55" t="n">
        <v>4</v>
      </c>
      <c r="Y22" s="55" t="n">
        <v>15</v>
      </c>
      <c r="Z22" s="41" t="str">
        <f aca="false">IF(ISNUMBER(B22),IF(B22=SUM(C22:G22),"p","f"),"-")</f>
        <v>-</v>
      </c>
      <c r="AA22" s="41" t="str">
        <f aca="false">IF(ISNUMBER(Y22),IF(Y22=SUM(C22:X22),"p","f"),"-")</f>
        <v>p</v>
      </c>
    </row>
    <row r="23" customFormat="false" ht="12.75" hidden="false" customHeight="false" outlineLevel="0" collapsed="false">
      <c r="A23" s="54" t="s">
        <v>145</v>
      </c>
      <c r="B23" s="55" t="s">
        <v>73</v>
      </c>
      <c r="C23" s="55" t="s">
        <v>73</v>
      </c>
      <c r="D23" s="55" t="s">
        <v>73</v>
      </c>
      <c r="E23" s="55" t="s">
        <v>73</v>
      </c>
      <c r="F23" s="55" t="s">
        <v>73</v>
      </c>
      <c r="G23" s="55" t="s">
        <v>73</v>
      </c>
      <c r="H23" s="55" t="s">
        <v>73</v>
      </c>
      <c r="I23" s="55" t="s">
        <v>73</v>
      </c>
      <c r="J23" s="55" t="s">
        <v>73</v>
      </c>
      <c r="K23" s="55" t="s">
        <v>73</v>
      </c>
      <c r="L23" s="55" t="s">
        <v>73</v>
      </c>
      <c r="M23" s="55" t="s">
        <v>73</v>
      </c>
      <c r="N23" s="55" t="s">
        <v>73</v>
      </c>
      <c r="O23" s="55" t="s">
        <v>73</v>
      </c>
      <c r="P23" s="55" t="s">
        <v>73</v>
      </c>
      <c r="Q23" s="55" t="s">
        <v>73</v>
      </c>
      <c r="R23" s="55" t="s">
        <v>73</v>
      </c>
      <c r="S23" s="55" t="s">
        <v>73</v>
      </c>
      <c r="T23" s="55" t="s">
        <v>73</v>
      </c>
      <c r="U23" s="55" t="s">
        <v>73</v>
      </c>
      <c r="V23" s="55" t="s">
        <v>73</v>
      </c>
      <c r="W23" s="55" t="s">
        <v>73</v>
      </c>
      <c r="X23" s="55" t="s">
        <v>73</v>
      </c>
      <c r="Y23" s="55" t="s">
        <v>73</v>
      </c>
      <c r="Z23" s="41" t="str">
        <f aca="false">IF(ISNUMBER(B23),IF(B23=SUM(C23:G23),"p","f"),"-")</f>
        <v>-</v>
      </c>
      <c r="AA23" s="41" t="str">
        <f aca="false">IF(ISNUMBER(Y23),IF(Y23=SUM(C23:X23),"p","f"),"-")</f>
        <v>-</v>
      </c>
    </row>
    <row r="24" customFormat="false" ht="12.75" hidden="false" customHeight="false" outlineLevel="0" collapsed="false">
      <c r="A24" s="54" t="s">
        <v>202</v>
      </c>
      <c r="B24" s="55" t="s">
        <v>73</v>
      </c>
      <c r="C24" s="55" t="s">
        <v>73</v>
      </c>
      <c r="D24" s="55" t="s">
        <v>73</v>
      </c>
      <c r="E24" s="55" t="s">
        <v>73</v>
      </c>
      <c r="F24" s="55" t="s">
        <v>73</v>
      </c>
      <c r="G24" s="55" t="s">
        <v>73</v>
      </c>
      <c r="H24" s="55" t="s">
        <v>73</v>
      </c>
      <c r="I24" s="55" t="s">
        <v>73</v>
      </c>
      <c r="J24" s="55" t="s">
        <v>73</v>
      </c>
      <c r="K24" s="55" t="s">
        <v>73</v>
      </c>
      <c r="L24" s="55" t="s">
        <v>73</v>
      </c>
      <c r="M24" s="55" t="s">
        <v>73</v>
      </c>
      <c r="N24" s="55" t="s">
        <v>73</v>
      </c>
      <c r="O24" s="55" t="s">
        <v>73</v>
      </c>
      <c r="P24" s="55" t="s">
        <v>73</v>
      </c>
      <c r="Q24" s="55" t="s">
        <v>73</v>
      </c>
      <c r="R24" s="55" t="n">
        <v>1</v>
      </c>
      <c r="S24" s="55" t="s">
        <v>73</v>
      </c>
      <c r="T24" s="55" t="s">
        <v>73</v>
      </c>
      <c r="U24" s="55" t="s">
        <v>73</v>
      </c>
      <c r="V24" s="55" t="s">
        <v>73</v>
      </c>
      <c r="W24" s="55" t="s">
        <v>73</v>
      </c>
      <c r="X24" s="55" t="s">
        <v>73</v>
      </c>
      <c r="Y24" s="55" t="n">
        <v>1</v>
      </c>
      <c r="Z24" s="41" t="str">
        <f aca="false">IF(ISNUMBER(B24),IF(B24=SUM(C24:G24),"p","f"),"-")</f>
        <v>-</v>
      </c>
      <c r="AA24" s="41" t="str">
        <f aca="false">IF(ISNUMBER(Y24),IF(Y24=SUM(C24:X24),"p","f"),"-")</f>
        <v>p</v>
      </c>
    </row>
    <row r="25" customFormat="false" ht="12.75" hidden="false" customHeight="false" outlineLevel="0" collapsed="false">
      <c r="A25" s="54" t="s">
        <v>203</v>
      </c>
      <c r="B25" s="55" t="n">
        <v>3</v>
      </c>
      <c r="C25" s="55" t="s">
        <v>73</v>
      </c>
      <c r="D25" s="55" t="n">
        <v>2</v>
      </c>
      <c r="E25" s="55" t="s">
        <v>73</v>
      </c>
      <c r="F25" s="55" t="s">
        <v>73</v>
      </c>
      <c r="G25" s="55" t="n">
        <v>1</v>
      </c>
      <c r="H25" s="55" t="s">
        <v>73</v>
      </c>
      <c r="I25" s="55" t="s">
        <v>73</v>
      </c>
      <c r="J25" s="55" t="n">
        <v>1</v>
      </c>
      <c r="K25" s="55" t="n">
        <v>1</v>
      </c>
      <c r="L25" s="55" t="s">
        <v>73</v>
      </c>
      <c r="M25" s="55" t="s">
        <v>73</v>
      </c>
      <c r="N25" s="55" t="s">
        <v>73</v>
      </c>
      <c r="O25" s="55" t="n">
        <v>1</v>
      </c>
      <c r="P25" s="55" t="s">
        <v>73</v>
      </c>
      <c r="Q25" s="55" t="s">
        <v>73</v>
      </c>
      <c r="R25" s="55" t="n">
        <v>1</v>
      </c>
      <c r="S25" s="55" t="s">
        <v>73</v>
      </c>
      <c r="T25" s="55" t="s">
        <v>73</v>
      </c>
      <c r="U25" s="55" t="s">
        <v>73</v>
      </c>
      <c r="V25" s="55" t="s">
        <v>73</v>
      </c>
      <c r="W25" s="55" t="s">
        <v>73</v>
      </c>
      <c r="X25" s="55" t="s">
        <v>73</v>
      </c>
      <c r="Y25" s="55" t="n">
        <v>7</v>
      </c>
      <c r="Z25" s="41" t="str">
        <f aca="false">IF(ISNUMBER(B25),IF(B25=SUM(C25:G25),"p","f"),"-")</f>
        <v>p</v>
      </c>
      <c r="AA25" s="41" t="str">
        <f aca="false">IF(ISNUMBER(Y25),IF(Y25=SUM(C25:X25),"p","f"),"-")</f>
        <v>p</v>
      </c>
    </row>
    <row r="26" customFormat="false" ht="12.75" hidden="false" customHeight="false" outlineLevel="0" collapsed="false">
      <c r="A26" s="54" t="s">
        <v>148</v>
      </c>
      <c r="B26" s="55" t="n">
        <v>3</v>
      </c>
      <c r="C26" s="55" t="s">
        <v>73</v>
      </c>
      <c r="D26" s="55" t="n">
        <v>1</v>
      </c>
      <c r="E26" s="55" t="n">
        <v>1</v>
      </c>
      <c r="F26" s="55" t="s">
        <v>73</v>
      </c>
      <c r="G26" s="55" t="n">
        <v>1</v>
      </c>
      <c r="H26" s="55" t="s">
        <v>73</v>
      </c>
      <c r="I26" s="55" t="s">
        <v>73</v>
      </c>
      <c r="J26" s="55" t="s">
        <v>73</v>
      </c>
      <c r="K26" s="55" t="s">
        <v>73</v>
      </c>
      <c r="L26" s="55" t="s">
        <v>73</v>
      </c>
      <c r="M26" s="55" t="s">
        <v>73</v>
      </c>
      <c r="N26" s="55" t="s">
        <v>73</v>
      </c>
      <c r="O26" s="55" t="s">
        <v>73</v>
      </c>
      <c r="P26" s="55" t="s">
        <v>73</v>
      </c>
      <c r="Q26" s="55" t="s">
        <v>73</v>
      </c>
      <c r="R26" s="55" t="s">
        <v>73</v>
      </c>
      <c r="S26" s="55" t="s">
        <v>73</v>
      </c>
      <c r="T26" s="55" t="s">
        <v>73</v>
      </c>
      <c r="U26" s="55" t="s">
        <v>73</v>
      </c>
      <c r="V26" s="55" t="s">
        <v>73</v>
      </c>
      <c r="W26" s="55" t="s">
        <v>73</v>
      </c>
      <c r="X26" s="55" t="s">
        <v>73</v>
      </c>
      <c r="Y26" s="55" t="n">
        <v>3</v>
      </c>
      <c r="Z26" s="41" t="str">
        <f aca="false">IF(ISNUMBER(B26),IF(B26=SUM(C26:G26),"p","f"),"-")</f>
        <v>p</v>
      </c>
      <c r="AA26" s="41" t="str">
        <f aca="false">IF(ISNUMBER(Y26),IF(Y26=SUM(C26:X26),"p","f"),"-")</f>
        <v>p</v>
      </c>
    </row>
    <row r="27" customFormat="false" ht="12.75" hidden="false" customHeight="false" outlineLevel="0" collapsed="false">
      <c r="A27" s="54" t="s">
        <v>149</v>
      </c>
      <c r="B27" s="55" t="s">
        <v>73</v>
      </c>
      <c r="C27" s="55" t="s">
        <v>73</v>
      </c>
      <c r="D27" s="55" t="s">
        <v>73</v>
      </c>
      <c r="E27" s="55" t="s">
        <v>73</v>
      </c>
      <c r="F27" s="55" t="s">
        <v>73</v>
      </c>
      <c r="G27" s="55" t="s">
        <v>73</v>
      </c>
      <c r="H27" s="55" t="s">
        <v>73</v>
      </c>
      <c r="I27" s="55" t="n">
        <v>1</v>
      </c>
      <c r="J27" s="55" t="s">
        <v>73</v>
      </c>
      <c r="K27" s="55" t="s">
        <v>73</v>
      </c>
      <c r="L27" s="55" t="s">
        <v>73</v>
      </c>
      <c r="M27" s="55" t="s">
        <v>73</v>
      </c>
      <c r="N27" s="55" t="s">
        <v>73</v>
      </c>
      <c r="O27" s="55" t="s">
        <v>73</v>
      </c>
      <c r="P27" s="55" t="s">
        <v>73</v>
      </c>
      <c r="Q27" s="55" t="s">
        <v>73</v>
      </c>
      <c r="R27" s="55" t="s">
        <v>73</v>
      </c>
      <c r="S27" s="55" t="s">
        <v>73</v>
      </c>
      <c r="T27" s="55" t="s">
        <v>73</v>
      </c>
      <c r="U27" s="55" t="s">
        <v>73</v>
      </c>
      <c r="V27" s="55" t="n">
        <v>1</v>
      </c>
      <c r="W27" s="55" t="s">
        <v>73</v>
      </c>
      <c r="X27" s="55" t="n">
        <v>1</v>
      </c>
      <c r="Y27" s="55" t="n">
        <v>3</v>
      </c>
      <c r="Z27" s="41" t="str">
        <f aca="false">IF(ISNUMBER(B27),IF(B27=SUM(C27:G27),"p","f"),"-")</f>
        <v>-</v>
      </c>
      <c r="AA27" s="41" t="str">
        <f aca="false">IF(ISNUMBER(Y27),IF(Y27=SUM(C27:X27),"p","f"),"-")</f>
        <v>p</v>
      </c>
    </row>
    <row r="28" customFormat="false" ht="12.75" hidden="false" customHeight="false" outlineLevel="0" collapsed="false">
      <c r="A28" s="54" t="s">
        <v>150</v>
      </c>
      <c r="B28" s="55" t="s">
        <v>73</v>
      </c>
      <c r="C28" s="55" t="s">
        <v>73</v>
      </c>
      <c r="D28" s="55" t="s">
        <v>73</v>
      </c>
      <c r="E28" s="55" t="s">
        <v>73</v>
      </c>
      <c r="F28" s="55" t="s">
        <v>73</v>
      </c>
      <c r="G28" s="55" t="s">
        <v>73</v>
      </c>
      <c r="H28" s="55" t="s">
        <v>73</v>
      </c>
      <c r="I28" s="55" t="s">
        <v>73</v>
      </c>
      <c r="J28" s="55" t="s">
        <v>73</v>
      </c>
      <c r="K28" s="55" t="s">
        <v>73</v>
      </c>
      <c r="L28" s="55" t="s">
        <v>73</v>
      </c>
      <c r="M28" s="55" t="s">
        <v>73</v>
      </c>
      <c r="N28" s="55" t="s">
        <v>73</v>
      </c>
      <c r="O28" s="55" t="s">
        <v>73</v>
      </c>
      <c r="P28" s="55" t="s">
        <v>73</v>
      </c>
      <c r="Q28" s="55" t="s">
        <v>73</v>
      </c>
      <c r="R28" s="55" t="s">
        <v>73</v>
      </c>
      <c r="S28" s="55" t="s">
        <v>73</v>
      </c>
      <c r="T28" s="55" t="s">
        <v>73</v>
      </c>
      <c r="U28" s="55" t="s">
        <v>73</v>
      </c>
      <c r="V28" s="55" t="s">
        <v>73</v>
      </c>
      <c r="W28" s="55" t="s">
        <v>73</v>
      </c>
      <c r="X28" s="55" t="s">
        <v>73</v>
      </c>
      <c r="Y28" s="55" t="s">
        <v>73</v>
      </c>
      <c r="Z28" s="41" t="str">
        <f aca="false">IF(ISNUMBER(B28),IF(B28=SUM(C28:G28),"p","f"),"-")</f>
        <v>-</v>
      </c>
      <c r="AA28" s="41" t="str">
        <f aca="false">IF(ISNUMBER(Y28),IF(Y28=SUM(C28:X28),"p","f"),"-")</f>
        <v>-</v>
      </c>
    </row>
    <row r="29" customFormat="false" ht="12.75" hidden="false" customHeight="false" outlineLevel="0" collapsed="false">
      <c r="A29" s="54" t="s">
        <v>151</v>
      </c>
      <c r="B29" s="55" t="s">
        <v>73</v>
      </c>
      <c r="C29" s="55" t="s">
        <v>73</v>
      </c>
      <c r="D29" s="55" t="s">
        <v>73</v>
      </c>
      <c r="E29" s="55" t="s">
        <v>73</v>
      </c>
      <c r="F29" s="55" t="s">
        <v>73</v>
      </c>
      <c r="G29" s="55" t="s">
        <v>73</v>
      </c>
      <c r="H29" s="55" t="s">
        <v>73</v>
      </c>
      <c r="I29" s="55" t="s">
        <v>73</v>
      </c>
      <c r="J29" s="55" t="s">
        <v>73</v>
      </c>
      <c r="K29" s="55" t="s">
        <v>73</v>
      </c>
      <c r="L29" s="55" t="s">
        <v>73</v>
      </c>
      <c r="M29" s="55" t="s">
        <v>73</v>
      </c>
      <c r="N29" s="55" t="s">
        <v>73</v>
      </c>
      <c r="O29" s="55" t="s">
        <v>73</v>
      </c>
      <c r="P29" s="55" t="s">
        <v>73</v>
      </c>
      <c r="Q29" s="55" t="s">
        <v>73</v>
      </c>
      <c r="R29" s="55" t="s">
        <v>73</v>
      </c>
      <c r="S29" s="55" t="s">
        <v>73</v>
      </c>
      <c r="T29" s="55" t="s">
        <v>73</v>
      </c>
      <c r="U29" s="55" t="s">
        <v>73</v>
      </c>
      <c r="V29" s="55" t="s">
        <v>73</v>
      </c>
      <c r="W29" s="55" t="s">
        <v>73</v>
      </c>
      <c r="X29" s="55" t="s">
        <v>73</v>
      </c>
      <c r="Y29" s="55" t="s">
        <v>73</v>
      </c>
      <c r="Z29" s="41" t="str">
        <f aca="false">IF(ISNUMBER(B29),IF(B29=SUM(C29:G29),"p","f"),"-")</f>
        <v>-</v>
      </c>
      <c r="AA29" s="41" t="str">
        <f aca="false">IF(ISNUMBER(Y29),IF(Y29=SUM(C29:X29),"p","f"),"-")</f>
        <v>-</v>
      </c>
    </row>
    <row r="30" customFormat="false" ht="12.75" hidden="false" customHeight="false" outlineLevel="0" collapsed="false">
      <c r="A30" s="54" t="s">
        <v>152</v>
      </c>
      <c r="B30" s="55" t="s">
        <v>73</v>
      </c>
      <c r="C30" s="55" t="s">
        <v>73</v>
      </c>
      <c r="D30" s="55" t="s">
        <v>73</v>
      </c>
      <c r="E30" s="55" t="s">
        <v>73</v>
      </c>
      <c r="F30" s="55" t="s">
        <v>73</v>
      </c>
      <c r="G30" s="55" t="s">
        <v>73</v>
      </c>
      <c r="H30" s="55" t="s">
        <v>73</v>
      </c>
      <c r="I30" s="55" t="s">
        <v>73</v>
      </c>
      <c r="J30" s="55" t="s">
        <v>73</v>
      </c>
      <c r="K30" s="55" t="s">
        <v>73</v>
      </c>
      <c r="L30" s="55" t="s">
        <v>73</v>
      </c>
      <c r="M30" s="55" t="s">
        <v>73</v>
      </c>
      <c r="N30" s="55" t="s">
        <v>73</v>
      </c>
      <c r="O30" s="55" t="s">
        <v>73</v>
      </c>
      <c r="P30" s="55" t="s">
        <v>73</v>
      </c>
      <c r="Q30" s="55" t="s">
        <v>73</v>
      </c>
      <c r="R30" s="55" t="s">
        <v>73</v>
      </c>
      <c r="S30" s="55" t="s">
        <v>73</v>
      </c>
      <c r="T30" s="55" t="s">
        <v>73</v>
      </c>
      <c r="U30" s="55" t="s">
        <v>73</v>
      </c>
      <c r="V30" s="55" t="s">
        <v>73</v>
      </c>
      <c r="W30" s="55" t="s">
        <v>73</v>
      </c>
      <c r="X30" s="55" t="s">
        <v>73</v>
      </c>
      <c r="Y30" s="55" t="s">
        <v>73</v>
      </c>
      <c r="Z30" s="41" t="str">
        <f aca="false">IF(ISNUMBER(B30),IF(B30=SUM(C30:G30),"p","f"),"-")</f>
        <v>-</v>
      </c>
      <c r="AA30" s="41" t="str">
        <f aca="false">IF(ISNUMBER(Y30),IF(Y30=SUM(C30:X30),"p","f"),"-")</f>
        <v>-</v>
      </c>
    </row>
    <row r="31" customFormat="false" ht="12.75" hidden="false" customHeight="false" outlineLevel="0" collapsed="false">
      <c r="A31" s="54" t="s">
        <v>153</v>
      </c>
      <c r="B31" s="55" t="s">
        <v>73</v>
      </c>
      <c r="C31" s="55" t="s">
        <v>73</v>
      </c>
      <c r="D31" s="55" t="s">
        <v>73</v>
      </c>
      <c r="E31" s="55" t="s">
        <v>73</v>
      </c>
      <c r="F31" s="55" t="s">
        <v>73</v>
      </c>
      <c r="G31" s="55" t="s">
        <v>73</v>
      </c>
      <c r="H31" s="55" t="s">
        <v>73</v>
      </c>
      <c r="I31" s="55" t="s">
        <v>73</v>
      </c>
      <c r="J31" s="55" t="s">
        <v>73</v>
      </c>
      <c r="K31" s="55" t="s">
        <v>73</v>
      </c>
      <c r="L31" s="55" t="s">
        <v>73</v>
      </c>
      <c r="M31" s="55" t="s">
        <v>73</v>
      </c>
      <c r="N31" s="55" t="n">
        <v>1</v>
      </c>
      <c r="O31" s="55" t="s">
        <v>73</v>
      </c>
      <c r="P31" s="55" t="s">
        <v>73</v>
      </c>
      <c r="Q31" s="55" t="s">
        <v>73</v>
      </c>
      <c r="R31" s="55" t="s">
        <v>73</v>
      </c>
      <c r="S31" s="55" t="s">
        <v>73</v>
      </c>
      <c r="T31" s="55" t="s">
        <v>73</v>
      </c>
      <c r="U31" s="55" t="s">
        <v>73</v>
      </c>
      <c r="V31" s="55" t="s">
        <v>73</v>
      </c>
      <c r="W31" s="55" t="s">
        <v>73</v>
      </c>
      <c r="X31" s="55" t="s">
        <v>73</v>
      </c>
      <c r="Y31" s="55" t="n">
        <v>1</v>
      </c>
      <c r="Z31" s="41" t="str">
        <f aca="false">IF(ISNUMBER(B31),IF(B31=SUM(C31:G31),"p","f"),"-")</f>
        <v>-</v>
      </c>
      <c r="AA31" s="41" t="str">
        <f aca="false">IF(ISNUMBER(Y31),IF(Y31=SUM(C31:X31),"p","f"),"-")</f>
        <v>p</v>
      </c>
    </row>
    <row r="32" customFormat="false" ht="12.75" hidden="false" customHeight="false" outlineLevel="0" collapsed="false">
      <c r="A32" s="54" t="s">
        <v>154</v>
      </c>
      <c r="B32" s="55" t="n">
        <v>2</v>
      </c>
      <c r="C32" s="55" t="n">
        <v>2</v>
      </c>
      <c r="D32" s="55" t="s">
        <v>73</v>
      </c>
      <c r="E32" s="55" t="s">
        <v>73</v>
      </c>
      <c r="F32" s="55" t="s">
        <v>73</v>
      </c>
      <c r="G32" s="55" t="s">
        <v>73</v>
      </c>
      <c r="H32" s="55" t="n">
        <v>1</v>
      </c>
      <c r="I32" s="55" t="n">
        <v>3</v>
      </c>
      <c r="J32" s="55" t="n">
        <v>1</v>
      </c>
      <c r="K32" s="55" t="n">
        <v>2</v>
      </c>
      <c r="L32" s="55" t="n">
        <v>1</v>
      </c>
      <c r="M32" s="55" t="n">
        <v>3</v>
      </c>
      <c r="N32" s="55" t="n">
        <v>2</v>
      </c>
      <c r="O32" s="55" t="n">
        <v>4</v>
      </c>
      <c r="P32" s="55" t="n">
        <v>4</v>
      </c>
      <c r="Q32" s="55" t="n">
        <v>6</v>
      </c>
      <c r="R32" s="55" t="n">
        <v>5</v>
      </c>
      <c r="S32" s="55" t="n">
        <v>11</v>
      </c>
      <c r="T32" s="55" t="n">
        <v>26</v>
      </c>
      <c r="U32" s="55" t="n">
        <v>25</v>
      </c>
      <c r="V32" s="55" t="n">
        <v>16</v>
      </c>
      <c r="W32" s="55" t="n">
        <v>9</v>
      </c>
      <c r="X32" s="55" t="n">
        <v>5</v>
      </c>
      <c r="Y32" s="55" t="n">
        <v>126</v>
      </c>
      <c r="Z32" s="41" t="str">
        <f aca="false">IF(ISNUMBER(B32),IF(B32=SUM(C32:G32),"p","f"),"-")</f>
        <v>p</v>
      </c>
      <c r="AA32" s="41" t="str">
        <f aca="false">IF(ISNUMBER(Y32),IF(Y32=SUM(C32:X32),"p","f"),"-")</f>
        <v>p</v>
      </c>
    </row>
    <row r="33" customFormat="false" ht="12.75" hidden="false" customHeight="false" outlineLevel="0" collapsed="false">
      <c r="A33" s="54" t="s">
        <v>155</v>
      </c>
      <c r="B33" s="55" t="s">
        <v>73</v>
      </c>
      <c r="C33" s="55" t="s">
        <v>73</v>
      </c>
      <c r="D33" s="55" t="s">
        <v>73</v>
      </c>
      <c r="E33" s="55" t="s">
        <v>73</v>
      </c>
      <c r="F33" s="55" t="s">
        <v>73</v>
      </c>
      <c r="G33" s="55" t="s">
        <v>73</v>
      </c>
      <c r="H33" s="55" t="s">
        <v>73</v>
      </c>
      <c r="I33" s="55" t="s">
        <v>73</v>
      </c>
      <c r="J33" s="55" t="s">
        <v>73</v>
      </c>
      <c r="K33" s="55" t="s">
        <v>73</v>
      </c>
      <c r="L33" s="55" t="s">
        <v>73</v>
      </c>
      <c r="M33" s="55" t="s">
        <v>73</v>
      </c>
      <c r="N33" s="55" t="s">
        <v>73</v>
      </c>
      <c r="O33" s="55" t="s">
        <v>73</v>
      </c>
      <c r="P33" s="55" t="s">
        <v>73</v>
      </c>
      <c r="Q33" s="55" t="s">
        <v>73</v>
      </c>
      <c r="R33" s="55" t="s">
        <v>73</v>
      </c>
      <c r="S33" s="55" t="s">
        <v>73</v>
      </c>
      <c r="T33" s="55" t="s">
        <v>73</v>
      </c>
      <c r="U33" s="55" t="s">
        <v>73</v>
      </c>
      <c r="V33" s="55" t="s">
        <v>73</v>
      </c>
      <c r="W33" s="55" t="s">
        <v>73</v>
      </c>
      <c r="X33" s="55" t="s">
        <v>73</v>
      </c>
      <c r="Y33" s="55" t="s">
        <v>73</v>
      </c>
      <c r="Z33" s="41" t="str">
        <f aca="false">IF(ISNUMBER(B33),IF(B33=SUM(C33:G33),"p","f"),"-")</f>
        <v>-</v>
      </c>
      <c r="AA33" s="41" t="str">
        <f aca="false">IF(ISNUMBER(Y33),IF(Y33=SUM(C33:X33),"p","f"),"-")</f>
        <v>-</v>
      </c>
    </row>
    <row r="34" customFormat="false" ht="12.75" hidden="false" customHeight="false" outlineLevel="0" collapsed="false">
      <c r="A34" s="54" t="s">
        <v>156</v>
      </c>
      <c r="B34" s="55" t="s">
        <v>73</v>
      </c>
      <c r="C34" s="55" t="s">
        <v>73</v>
      </c>
      <c r="D34" s="55" t="s">
        <v>73</v>
      </c>
      <c r="E34" s="55" t="s">
        <v>73</v>
      </c>
      <c r="F34" s="55" t="s">
        <v>73</v>
      </c>
      <c r="G34" s="55" t="s">
        <v>73</v>
      </c>
      <c r="H34" s="55" t="s">
        <v>73</v>
      </c>
      <c r="I34" s="55" t="s">
        <v>73</v>
      </c>
      <c r="J34" s="55" t="s">
        <v>73</v>
      </c>
      <c r="K34" s="55" t="s">
        <v>73</v>
      </c>
      <c r="L34" s="55" t="s">
        <v>73</v>
      </c>
      <c r="M34" s="55" t="s">
        <v>73</v>
      </c>
      <c r="N34" s="55" t="s">
        <v>73</v>
      </c>
      <c r="O34" s="55" t="s">
        <v>73</v>
      </c>
      <c r="P34" s="55" t="s">
        <v>73</v>
      </c>
      <c r="Q34" s="55" t="s">
        <v>73</v>
      </c>
      <c r="R34" s="55" t="s">
        <v>73</v>
      </c>
      <c r="S34" s="55" t="s">
        <v>73</v>
      </c>
      <c r="T34" s="55" t="s">
        <v>73</v>
      </c>
      <c r="U34" s="55" t="s">
        <v>73</v>
      </c>
      <c r="V34" s="55" t="s">
        <v>73</v>
      </c>
      <c r="W34" s="55" t="s">
        <v>73</v>
      </c>
      <c r="X34" s="55" t="s">
        <v>73</v>
      </c>
      <c r="Y34" s="55" t="s">
        <v>73</v>
      </c>
      <c r="Z34" s="41" t="str">
        <f aca="false">IF(ISNUMBER(B34),IF(B34=SUM(C34:G34),"p","f"),"-")</f>
        <v>-</v>
      </c>
      <c r="AA34" s="41" t="str">
        <f aca="false">IF(ISNUMBER(Y34),IF(Y34=SUM(C34:X34),"p","f"),"-")</f>
        <v>-</v>
      </c>
    </row>
    <row r="35" customFormat="false" ht="12.75" hidden="false" customHeight="false" outlineLevel="0" collapsed="false">
      <c r="A35" s="54" t="s">
        <v>157</v>
      </c>
      <c r="B35" s="55" t="s">
        <v>73</v>
      </c>
      <c r="C35" s="55" t="s">
        <v>73</v>
      </c>
      <c r="D35" s="55" t="s">
        <v>73</v>
      </c>
      <c r="E35" s="55" t="s">
        <v>73</v>
      </c>
      <c r="F35" s="55" t="s">
        <v>73</v>
      </c>
      <c r="G35" s="55" t="s">
        <v>73</v>
      </c>
      <c r="H35" s="55" t="s">
        <v>73</v>
      </c>
      <c r="I35" s="55" t="s">
        <v>73</v>
      </c>
      <c r="J35" s="55" t="s">
        <v>73</v>
      </c>
      <c r="K35" s="55" t="s">
        <v>73</v>
      </c>
      <c r="L35" s="55" t="s">
        <v>73</v>
      </c>
      <c r="M35" s="55" t="s">
        <v>73</v>
      </c>
      <c r="N35" s="55" t="s">
        <v>73</v>
      </c>
      <c r="O35" s="55" t="s">
        <v>73</v>
      </c>
      <c r="P35" s="55" t="s">
        <v>73</v>
      </c>
      <c r="Q35" s="55" t="s">
        <v>73</v>
      </c>
      <c r="R35" s="55" t="s">
        <v>73</v>
      </c>
      <c r="S35" s="55" t="s">
        <v>73</v>
      </c>
      <c r="T35" s="55" t="s">
        <v>73</v>
      </c>
      <c r="U35" s="55" t="s">
        <v>73</v>
      </c>
      <c r="V35" s="55" t="s">
        <v>73</v>
      </c>
      <c r="W35" s="55" t="s">
        <v>73</v>
      </c>
      <c r="X35" s="55" t="s">
        <v>73</v>
      </c>
      <c r="Y35" s="55" t="s">
        <v>73</v>
      </c>
      <c r="Z35" s="41" t="str">
        <f aca="false">IF(ISNUMBER(B35),IF(B35=SUM(C35:G35),"p","f"),"-")</f>
        <v>-</v>
      </c>
      <c r="AA35" s="41" t="str">
        <f aca="false">IF(ISNUMBER(Y35),IF(Y35=SUM(C35:X35),"p","f"),"-")</f>
        <v>-</v>
      </c>
    </row>
    <row r="36" customFormat="false" ht="12.75" hidden="false" customHeight="false" outlineLevel="0" collapsed="false">
      <c r="A36" s="54" t="s">
        <v>204</v>
      </c>
      <c r="B36" s="55" t="s">
        <v>73</v>
      </c>
      <c r="C36" s="55" t="s">
        <v>73</v>
      </c>
      <c r="D36" s="55" t="s">
        <v>73</v>
      </c>
      <c r="E36" s="55" t="s">
        <v>73</v>
      </c>
      <c r="F36" s="55" t="s">
        <v>73</v>
      </c>
      <c r="G36" s="55" t="s">
        <v>73</v>
      </c>
      <c r="H36" s="55" t="s">
        <v>73</v>
      </c>
      <c r="I36" s="55" t="s">
        <v>73</v>
      </c>
      <c r="J36" s="55" t="s">
        <v>73</v>
      </c>
      <c r="K36" s="55" t="s">
        <v>73</v>
      </c>
      <c r="L36" s="55" t="s">
        <v>73</v>
      </c>
      <c r="M36" s="55" t="s">
        <v>73</v>
      </c>
      <c r="N36" s="55" t="n">
        <v>1</v>
      </c>
      <c r="O36" s="55" t="s">
        <v>73</v>
      </c>
      <c r="P36" s="55" t="s">
        <v>73</v>
      </c>
      <c r="Q36" s="55" t="s">
        <v>73</v>
      </c>
      <c r="R36" s="55" t="s">
        <v>73</v>
      </c>
      <c r="S36" s="55" t="s">
        <v>73</v>
      </c>
      <c r="T36" s="55" t="s">
        <v>73</v>
      </c>
      <c r="U36" s="55" t="s">
        <v>73</v>
      </c>
      <c r="V36" s="55" t="s">
        <v>73</v>
      </c>
      <c r="W36" s="55" t="s">
        <v>73</v>
      </c>
      <c r="X36" s="55" t="s">
        <v>73</v>
      </c>
      <c r="Y36" s="55" t="n">
        <v>1</v>
      </c>
      <c r="Z36" s="41" t="str">
        <f aca="false">IF(ISNUMBER(B36),IF(B36=SUM(C36:G36),"p","f"),"-")</f>
        <v>-</v>
      </c>
      <c r="AA36" s="41" t="str">
        <f aca="false">IF(ISNUMBER(Y36),IF(Y36=SUM(C36:X36),"p","f"),"-")</f>
        <v>p</v>
      </c>
    </row>
    <row r="37" customFormat="false" ht="12.75" hidden="false" customHeight="false" outlineLevel="0" collapsed="false">
      <c r="A37" s="54" t="s">
        <v>214</v>
      </c>
      <c r="B37" s="55" t="s">
        <v>73</v>
      </c>
      <c r="C37" s="55" t="s">
        <v>73</v>
      </c>
      <c r="D37" s="55" t="s">
        <v>73</v>
      </c>
      <c r="E37" s="55" t="s">
        <v>73</v>
      </c>
      <c r="F37" s="55" t="s">
        <v>73</v>
      </c>
      <c r="G37" s="55" t="s">
        <v>73</v>
      </c>
      <c r="H37" s="55" t="s">
        <v>73</v>
      </c>
      <c r="I37" s="55" t="s">
        <v>73</v>
      </c>
      <c r="J37" s="55" t="s">
        <v>73</v>
      </c>
      <c r="K37" s="55" t="s">
        <v>73</v>
      </c>
      <c r="L37" s="55" t="s">
        <v>73</v>
      </c>
      <c r="M37" s="55" t="s">
        <v>73</v>
      </c>
      <c r="N37" s="55" t="s">
        <v>73</v>
      </c>
      <c r="O37" s="55" t="s">
        <v>73</v>
      </c>
      <c r="P37" s="55" t="s">
        <v>73</v>
      </c>
      <c r="Q37" s="55" t="s">
        <v>73</v>
      </c>
      <c r="R37" s="55" t="s">
        <v>73</v>
      </c>
      <c r="S37" s="55" t="s">
        <v>73</v>
      </c>
      <c r="T37" s="55" t="s">
        <v>73</v>
      </c>
      <c r="U37" s="55" t="s">
        <v>73</v>
      </c>
      <c r="V37" s="55" t="s">
        <v>73</v>
      </c>
      <c r="W37" s="55" t="s">
        <v>73</v>
      </c>
      <c r="X37" s="55" t="s">
        <v>73</v>
      </c>
      <c r="Y37" s="55" t="s">
        <v>73</v>
      </c>
      <c r="Z37" s="41" t="str">
        <f aca="false">IF(ISNUMBER(B37),IF(B37=SUM(C37:G37),"p","f"),"-")</f>
        <v>-</v>
      </c>
      <c r="AA37" s="41" t="str">
        <f aca="false">IF(ISNUMBER(Y37),IF(Y37=SUM(C37:X37),"p","f"),"-")</f>
        <v>-</v>
      </c>
    </row>
    <row r="38" customFormat="false" ht="12.75" hidden="false" customHeight="false" outlineLevel="0" collapsed="false">
      <c r="A38" s="54" t="s">
        <v>160</v>
      </c>
      <c r="B38" s="55" t="s">
        <v>73</v>
      </c>
      <c r="C38" s="55" t="s">
        <v>73</v>
      </c>
      <c r="D38" s="55" t="s">
        <v>73</v>
      </c>
      <c r="E38" s="55" t="s">
        <v>73</v>
      </c>
      <c r="F38" s="55" t="s">
        <v>73</v>
      </c>
      <c r="G38" s="55" t="s">
        <v>73</v>
      </c>
      <c r="H38" s="55" t="s">
        <v>73</v>
      </c>
      <c r="I38" s="55" t="s">
        <v>73</v>
      </c>
      <c r="J38" s="55" t="s">
        <v>73</v>
      </c>
      <c r="K38" s="55" t="s">
        <v>73</v>
      </c>
      <c r="L38" s="55" t="s">
        <v>73</v>
      </c>
      <c r="M38" s="55" t="s">
        <v>73</v>
      </c>
      <c r="N38" s="55" t="s">
        <v>73</v>
      </c>
      <c r="O38" s="55" t="s">
        <v>73</v>
      </c>
      <c r="P38" s="55" t="s">
        <v>73</v>
      </c>
      <c r="Q38" s="55" t="s">
        <v>73</v>
      </c>
      <c r="R38" s="55" t="s">
        <v>73</v>
      </c>
      <c r="S38" s="55" t="s">
        <v>73</v>
      </c>
      <c r="T38" s="55" t="s">
        <v>73</v>
      </c>
      <c r="U38" s="55" t="s">
        <v>73</v>
      </c>
      <c r="V38" s="55" t="s">
        <v>73</v>
      </c>
      <c r="W38" s="55" t="s">
        <v>73</v>
      </c>
      <c r="X38" s="55" t="s">
        <v>73</v>
      </c>
      <c r="Y38" s="55" t="s">
        <v>73</v>
      </c>
      <c r="Z38" s="41" t="str">
        <f aca="false">IF(ISNUMBER(B38),IF(B38=SUM(C38:G38),"p","f"),"-")</f>
        <v>-</v>
      </c>
      <c r="AA38" s="41" t="str">
        <f aca="false">IF(ISNUMBER(Y38),IF(Y38=SUM(C38:X38),"p","f"),"-")</f>
        <v>-</v>
      </c>
    </row>
    <row r="39" customFormat="false" ht="12.75" hidden="false" customHeight="false" outlineLevel="0" collapsed="false">
      <c r="A39" s="54" t="s">
        <v>161</v>
      </c>
      <c r="B39" s="55" t="n">
        <v>1</v>
      </c>
      <c r="C39" s="55" t="n">
        <v>1</v>
      </c>
      <c r="D39" s="55" t="s">
        <v>73</v>
      </c>
      <c r="E39" s="55" t="s">
        <v>73</v>
      </c>
      <c r="F39" s="55" t="s">
        <v>73</v>
      </c>
      <c r="G39" s="55" t="s">
        <v>73</v>
      </c>
      <c r="H39" s="55" t="s">
        <v>73</v>
      </c>
      <c r="I39" s="55" t="s">
        <v>73</v>
      </c>
      <c r="J39" s="55" t="s">
        <v>73</v>
      </c>
      <c r="K39" s="55" t="s">
        <v>73</v>
      </c>
      <c r="L39" s="55" t="s">
        <v>73</v>
      </c>
      <c r="M39" s="55" t="s">
        <v>73</v>
      </c>
      <c r="N39" s="55" t="s">
        <v>73</v>
      </c>
      <c r="O39" s="55" t="s">
        <v>73</v>
      </c>
      <c r="P39" s="55" t="n">
        <v>1</v>
      </c>
      <c r="Q39" s="55" t="n">
        <v>1</v>
      </c>
      <c r="R39" s="55" t="s">
        <v>73</v>
      </c>
      <c r="S39" s="55" t="n">
        <v>1</v>
      </c>
      <c r="T39" s="55" t="s">
        <v>73</v>
      </c>
      <c r="U39" s="55" t="n">
        <v>1</v>
      </c>
      <c r="V39" s="55" t="s">
        <v>73</v>
      </c>
      <c r="W39" s="55" t="s">
        <v>73</v>
      </c>
      <c r="X39" s="55" t="s">
        <v>73</v>
      </c>
      <c r="Y39" s="55" t="n">
        <v>5</v>
      </c>
      <c r="Z39" s="41" t="str">
        <f aca="false">IF(ISNUMBER(B39),IF(B39=SUM(C39:G39),"p","f"),"-")</f>
        <v>p</v>
      </c>
      <c r="AA39" s="41" t="str">
        <f aca="false">IF(ISNUMBER(Y39),IF(Y39=SUM(C39:X39),"p","f"),"-")</f>
        <v>p</v>
      </c>
    </row>
    <row r="40" customFormat="false" ht="12.75" hidden="false" customHeight="false" outlineLevel="0" collapsed="false">
      <c r="A40" s="54" t="s">
        <v>162</v>
      </c>
      <c r="B40" s="55" t="s">
        <v>73</v>
      </c>
      <c r="C40" s="55" t="s">
        <v>73</v>
      </c>
      <c r="D40" s="55" t="s">
        <v>73</v>
      </c>
      <c r="E40" s="55" t="s">
        <v>73</v>
      </c>
      <c r="F40" s="55" t="s">
        <v>73</v>
      </c>
      <c r="G40" s="55" t="s">
        <v>73</v>
      </c>
      <c r="H40" s="55" t="s">
        <v>73</v>
      </c>
      <c r="I40" s="55" t="s">
        <v>73</v>
      </c>
      <c r="J40" s="55" t="s">
        <v>73</v>
      </c>
      <c r="K40" s="55" t="s">
        <v>73</v>
      </c>
      <c r="L40" s="55" t="s">
        <v>73</v>
      </c>
      <c r="M40" s="55" t="s">
        <v>73</v>
      </c>
      <c r="N40" s="55" t="s">
        <v>73</v>
      </c>
      <c r="O40" s="55" t="s">
        <v>73</v>
      </c>
      <c r="P40" s="55" t="s">
        <v>73</v>
      </c>
      <c r="Q40" s="55" t="s">
        <v>73</v>
      </c>
      <c r="R40" s="55" t="s">
        <v>73</v>
      </c>
      <c r="S40" s="55" t="s">
        <v>73</v>
      </c>
      <c r="T40" s="55" t="s">
        <v>73</v>
      </c>
      <c r="U40" s="55" t="s">
        <v>73</v>
      </c>
      <c r="V40" s="55" t="s">
        <v>73</v>
      </c>
      <c r="W40" s="55" t="s">
        <v>73</v>
      </c>
      <c r="X40" s="55" t="s">
        <v>73</v>
      </c>
      <c r="Y40" s="55" t="s">
        <v>73</v>
      </c>
      <c r="Z40" s="41" t="str">
        <f aca="false">IF(ISNUMBER(B40),IF(B40=SUM(C40:G40),"p","f"),"-")</f>
        <v>-</v>
      </c>
      <c r="AA40" s="41" t="str">
        <f aca="false">IF(ISNUMBER(Y40),IF(Y40=SUM(C40:X40),"p","f"),"-")</f>
        <v>-</v>
      </c>
    </row>
    <row r="41" customFormat="false" ht="12.75" hidden="false" customHeight="false" outlineLevel="0" collapsed="false">
      <c r="A41" s="54" t="s">
        <v>163</v>
      </c>
      <c r="B41" s="55" t="s">
        <v>73</v>
      </c>
      <c r="C41" s="55" t="s">
        <v>73</v>
      </c>
      <c r="D41" s="55" t="s">
        <v>73</v>
      </c>
      <c r="E41" s="55" t="s">
        <v>73</v>
      </c>
      <c r="F41" s="55" t="s">
        <v>73</v>
      </c>
      <c r="G41" s="55" t="s">
        <v>73</v>
      </c>
      <c r="H41" s="55" t="s">
        <v>73</v>
      </c>
      <c r="I41" s="55" t="s">
        <v>73</v>
      </c>
      <c r="J41" s="55" t="s">
        <v>73</v>
      </c>
      <c r="K41" s="55" t="s">
        <v>73</v>
      </c>
      <c r="L41" s="55" t="s">
        <v>73</v>
      </c>
      <c r="M41" s="55" t="s">
        <v>73</v>
      </c>
      <c r="N41" s="55" t="s">
        <v>73</v>
      </c>
      <c r="O41" s="55" t="s">
        <v>73</v>
      </c>
      <c r="P41" s="55" t="s">
        <v>73</v>
      </c>
      <c r="Q41" s="55" t="s">
        <v>73</v>
      </c>
      <c r="R41" s="55" t="s">
        <v>73</v>
      </c>
      <c r="S41" s="55" t="s">
        <v>73</v>
      </c>
      <c r="T41" s="55" t="s">
        <v>73</v>
      </c>
      <c r="U41" s="55" t="s">
        <v>73</v>
      </c>
      <c r="V41" s="55" t="s">
        <v>73</v>
      </c>
      <c r="W41" s="55" t="s">
        <v>73</v>
      </c>
      <c r="X41" s="55" t="s">
        <v>73</v>
      </c>
      <c r="Y41" s="55" t="s">
        <v>73</v>
      </c>
      <c r="Z41" s="41" t="str">
        <f aca="false">IF(ISNUMBER(B41),IF(B41=SUM(C41:G41),"p","f"),"-")</f>
        <v>-</v>
      </c>
      <c r="AA41" s="41" t="str">
        <f aca="false">IF(ISNUMBER(Y41),IF(Y41=SUM(C41:X41),"p","f"),"-")</f>
        <v>-</v>
      </c>
    </row>
    <row r="42" customFormat="false" ht="12.75" hidden="false" customHeight="false" outlineLevel="0" collapsed="false">
      <c r="A42" s="54" t="s">
        <v>164</v>
      </c>
      <c r="B42" s="55" t="s">
        <v>73</v>
      </c>
      <c r="C42" s="55" t="s">
        <v>73</v>
      </c>
      <c r="D42" s="55" t="s">
        <v>73</v>
      </c>
      <c r="E42" s="55" t="s">
        <v>73</v>
      </c>
      <c r="F42" s="55" t="s">
        <v>73</v>
      </c>
      <c r="G42" s="55" t="s">
        <v>73</v>
      </c>
      <c r="H42" s="55" t="s">
        <v>73</v>
      </c>
      <c r="I42" s="55" t="s">
        <v>73</v>
      </c>
      <c r="J42" s="55" t="s">
        <v>73</v>
      </c>
      <c r="K42" s="55" t="s">
        <v>73</v>
      </c>
      <c r="L42" s="55" t="s">
        <v>73</v>
      </c>
      <c r="M42" s="55" t="s">
        <v>73</v>
      </c>
      <c r="N42" s="55" t="s">
        <v>73</v>
      </c>
      <c r="O42" s="55" t="s">
        <v>73</v>
      </c>
      <c r="P42" s="55" t="s">
        <v>73</v>
      </c>
      <c r="Q42" s="55" t="s">
        <v>73</v>
      </c>
      <c r="R42" s="55" t="s">
        <v>73</v>
      </c>
      <c r="S42" s="55" t="s">
        <v>73</v>
      </c>
      <c r="T42" s="55" t="s">
        <v>73</v>
      </c>
      <c r="U42" s="55" t="n">
        <v>1</v>
      </c>
      <c r="V42" s="55" t="s">
        <v>73</v>
      </c>
      <c r="W42" s="55" t="s">
        <v>73</v>
      </c>
      <c r="X42" s="55" t="s">
        <v>73</v>
      </c>
      <c r="Y42" s="55" t="n">
        <v>1</v>
      </c>
      <c r="Z42" s="41" t="str">
        <f aca="false">IF(ISNUMBER(B42),IF(B42=SUM(C42:G42),"p","f"),"-")</f>
        <v>-</v>
      </c>
      <c r="AA42" s="41" t="str">
        <f aca="false">IF(ISNUMBER(Y42),IF(Y42=SUM(C42:X42),"p","f"),"-")</f>
        <v>p</v>
      </c>
    </row>
    <row r="43" customFormat="false" ht="12.75" hidden="false" customHeight="false" outlineLevel="0" collapsed="false">
      <c r="A43" s="54" t="s">
        <v>165</v>
      </c>
      <c r="B43" s="55" t="s">
        <v>73</v>
      </c>
      <c r="C43" s="55" t="s">
        <v>73</v>
      </c>
      <c r="D43" s="55" t="s">
        <v>73</v>
      </c>
      <c r="E43" s="55" t="s">
        <v>73</v>
      </c>
      <c r="F43" s="55" t="s">
        <v>73</v>
      </c>
      <c r="G43" s="55" t="s">
        <v>73</v>
      </c>
      <c r="H43" s="55" t="s">
        <v>73</v>
      </c>
      <c r="I43" s="55" t="s">
        <v>73</v>
      </c>
      <c r="J43" s="55" t="s">
        <v>73</v>
      </c>
      <c r="K43" s="55" t="s">
        <v>73</v>
      </c>
      <c r="L43" s="55" t="s">
        <v>73</v>
      </c>
      <c r="M43" s="55" t="s">
        <v>73</v>
      </c>
      <c r="N43" s="55" t="s">
        <v>73</v>
      </c>
      <c r="O43" s="55" t="s">
        <v>73</v>
      </c>
      <c r="P43" s="55" t="s">
        <v>73</v>
      </c>
      <c r="Q43" s="55" t="s">
        <v>73</v>
      </c>
      <c r="R43" s="55" t="s">
        <v>73</v>
      </c>
      <c r="S43" s="55" t="s">
        <v>73</v>
      </c>
      <c r="T43" s="55" t="s">
        <v>73</v>
      </c>
      <c r="U43" s="55" t="s">
        <v>73</v>
      </c>
      <c r="V43" s="55" t="s">
        <v>73</v>
      </c>
      <c r="W43" s="55" t="s">
        <v>73</v>
      </c>
      <c r="X43" s="55" t="s">
        <v>73</v>
      </c>
      <c r="Y43" s="55" t="s">
        <v>73</v>
      </c>
      <c r="Z43" s="41" t="str">
        <f aca="false">IF(ISNUMBER(B43),IF(B43=SUM(C43:G43),"p","f"),"-")</f>
        <v>-</v>
      </c>
      <c r="AA43" s="41" t="str">
        <f aca="false">IF(ISNUMBER(Y43),IF(Y43=SUM(C43:X43),"p","f"),"-")</f>
        <v>-</v>
      </c>
    </row>
    <row r="44" customFormat="false" ht="12.75" hidden="false" customHeight="false" outlineLevel="0" collapsed="false">
      <c r="A44" s="54" t="s">
        <v>166</v>
      </c>
      <c r="B44" s="55" t="s">
        <v>73</v>
      </c>
      <c r="C44" s="55" t="s">
        <v>73</v>
      </c>
      <c r="D44" s="55" t="s">
        <v>73</v>
      </c>
      <c r="E44" s="55" t="s">
        <v>73</v>
      </c>
      <c r="F44" s="55" t="s">
        <v>73</v>
      </c>
      <c r="G44" s="55" t="s">
        <v>73</v>
      </c>
      <c r="H44" s="55" t="s">
        <v>73</v>
      </c>
      <c r="I44" s="55" t="s">
        <v>73</v>
      </c>
      <c r="J44" s="55" t="s">
        <v>73</v>
      </c>
      <c r="K44" s="55" t="s">
        <v>73</v>
      </c>
      <c r="L44" s="55" t="s">
        <v>73</v>
      </c>
      <c r="M44" s="55" t="s">
        <v>73</v>
      </c>
      <c r="N44" s="55" t="s">
        <v>73</v>
      </c>
      <c r="O44" s="55" t="s">
        <v>73</v>
      </c>
      <c r="P44" s="55" t="s">
        <v>73</v>
      </c>
      <c r="Q44" s="55" t="s">
        <v>73</v>
      </c>
      <c r="R44" s="55" t="s">
        <v>73</v>
      </c>
      <c r="S44" s="55" t="s">
        <v>73</v>
      </c>
      <c r="T44" s="55" t="s">
        <v>73</v>
      </c>
      <c r="U44" s="55" t="s">
        <v>73</v>
      </c>
      <c r="V44" s="55" t="s">
        <v>73</v>
      </c>
      <c r="W44" s="55" t="s">
        <v>73</v>
      </c>
      <c r="X44" s="55" t="s">
        <v>73</v>
      </c>
      <c r="Y44" s="55" t="s">
        <v>73</v>
      </c>
      <c r="Z44" s="41" t="str">
        <f aca="false">IF(ISNUMBER(B44),IF(B44=SUM(C44:G44),"p","f"),"-")</f>
        <v>-</v>
      </c>
      <c r="AA44" s="41" t="str">
        <f aca="false">IF(ISNUMBER(Y44),IF(Y44=SUM(C44:X44),"p","f"),"-")</f>
        <v>-</v>
      </c>
    </row>
    <row r="45" customFormat="false" ht="12.75" hidden="false" customHeight="false" outlineLevel="0" collapsed="false">
      <c r="A45" s="54" t="s">
        <v>167</v>
      </c>
      <c r="B45" s="55" t="n">
        <v>1</v>
      </c>
      <c r="C45" s="55" t="n">
        <v>1</v>
      </c>
      <c r="D45" s="55" t="s">
        <v>73</v>
      </c>
      <c r="E45" s="55" t="s">
        <v>73</v>
      </c>
      <c r="F45" s="55" t="s">
        <v>73</v>
      </c>
      <c r="G45" s="55" t="s">
        <v>73</v>
      </c>
      <c r="H45" s="55" t="s">
        <v>73</v>
      </c>
      <c r="I45" s="55" t="s">
        <v>73</v>
      </c>
      <c r="J45" s="55" t="n">
        <v>1</v>
      </c>
      <c r="K45" s="55" t="s">
        <v>73</v>
      </c>
      <c r="L45" s="55" t="s">
        <v>73</v>
      </c>
      <c r="M45" s="55" t="s">
        <v>73</v>
      </c>
      <c r="N45" s="55" t="s">
        <v>73</v>
      </c>
      <c r="O45" s="55" t="s">
        <v>73</v>
      </c>
      <c r="P45" s="55" t="s">
        <v>73</v>
      </c>
      <c r="Q45" s="55" t="s">
        <v>73</v>
      </c>
      <c r="R45" s="55" t="n">
        <v>1</v>
      </c>
      <c r="S45" s="55" t="s">
        <v>73</v>
      </c>
      <c r="T45" s="55" t="s">
        <v>73</v>
      </c>
      <c r="U45" s="55" t="s">
        <v>73</v>
      </c>
      <c r="V45" s="55" t="s">
        <v>73</v>
      </c>
      <c r="W45" s="55" t="s">
        <v>73</v>
      </c>
      <c r="X45" s="55" t="s">
        <v>73</v>
      </c>
      <c r="Y45" s="55" t="n">
        <v>3</v>
      </c>
      <c r="Z45" s="41" t="str">
        <f aca="false">IF(ISNUMBER(B45),IF(B45=SUM(C45:G45),"p","f"),"-")</f>
        <v>p</v>
      </c>
      <c r="AA45" s="41" t="str">
        <f aca="false">IF(ISNUMBER(Y45),IF(Y45=SUM(C45:X45),"p","f"),"-")</f>
        <v>p</v>
      </c>
    </row>
    <row r="46" customFormat="false" ht="25.5" hidden="false" customHeight="false" outlineLevel="0" collapsed="false">
      <c r="A46" s="54" t="s">
        <v>206</v>
      </c>
      <c r="B46" s="55" t="s">
        <v>73</v>
      </c>
      <c r="C46" s="55" t="s">
        <v>73</v>
      </c>
      <c r="D46" s="55" t="s">
        <v>73</v>
      </c>
      <c r="E46" s="55" t="s">
        <v>73</v>
      </c>
      <c r="F46" s="55" t="s">
        <v>73</v>
      </c>
      <c r="G46" s="55" t="s">
        <v>73</v>
      </c>
      <c r="H46" s="55" t="s">
        <v>73</v>
      </c>
      <c r="I46" s="55" t="s">
        <v>73</v>
      </c>
      <c r="J46" s="55" t="s">
        <v>73</v>
      </c>
      <c r="K46" s="55" t="s">
        <v>73</v>
      </c>
      <c r="L46" s="55" t="s">
        <v>73</v>
      </c>
      <c r="M46" s="55" t="s">
        <v>73</v>
      </c>
      <c r="N46" s="55" t="s">
        <v>73</v>
      </c>
      <c r="O46" s="55" t="s">
        <v>73</v>
      </c>
      <c r="P46" s="55" t="s">
        <v>73</v>
      </c>
      <c r="Q46" s="55" t="s">
        <v>73</v>
      </c>
      <c r="R46" s="55" t="s">
        <v>73</v>
      </c>
      <c r="S46" s="55" t="s">
        <v>73</v>
      </c>
      <c r="T46" s="55" t="s">
        <v>73</v>
      </c>
      <c r="U46" s="55" t="s">
        <v>73</v>
      </c>
      <c r="V46" s="55" t="s">
        <v>73</v>
      </c>
      <c r="W46" s="55" t="s">
        <v>73</v>
      </c>
      <c r="X46" s="55" t="s">
        <v>73</v>
      </c>
      <c r="Y46" s="55" t="s">
        <v>73</v>
      </c>
      <c r="Z46" s="41" t="str">
        <f aca="false">IF(ISNUMBER(B46),IF(B46=SUM(C46:G46),"p","f"),"-")</f>
        <v>-</v>
      </c>
      <c r="AA46" s="41" t="str">
        <f aca="false">IF(ISNUMBER(Y46),IF(Y46=SUM(C46:X46),"p","f"),"-")</f>
        <v>-</v>
      </c>
    </row>
    <row r="47" customFormat="false" ht="12.75" hidden="false" customHeight="false" outlineLevel="0" collapsed="false">
      <c r="A47" s="54" t="s">
        <v>207</v>
      </c>
      <c r="B47" s="55" t="n">
        <v>25</v>
      </c>
      <c r="C47" s="55" t="n">
        <v>19</v>
      </c>
      <c r="D47" s="55" t="n">
        <v>4</v>
      </c>
      <c r="E47" s="55" t="n">
        <v>1</v>
      </c>
      <c r="F47" s="55" t="n">
        <v>1</v>
      </c>
      <c r="G47" s="55" t="s">
        <v>73</v>
      </c>
      <c r="H47" s="55" t="n">
        <v>1</v>
      </c>
      <c r="I47" s="55" t="n">
        <v>1</v>
      </c>
      <c r="J47" s="55" t="n">
        <v>1</v>
      </c>
      <c r="K47" s="55" t="n">
        <v>1</v>
      </c>
      <c r="L47" s="55" t="n">
        <v>1</v>
      </c>
      <c r="M47" s="55" t="n">
        <v>1</v>
      </c>
      <c r="N47" s="55" t="n">
        <v>1</v>
      </c>
      <c r="O47" s="55" t="n">
        <v>6</v>
      </c>
      <c r="P47" s="55" t="n">
        <v>4</v>
      </c>
      <c r="Q47" s="55" t="n">
        <v>8</v>
      </c>
      <c r="R47" s="55" t="n">
        <v>1</v>
      </c>
      <c r="S47" s="55" t="n">
        <v>8</v>
      </c>
      <c r="T47" s="55" t="n">
        <v>8</v>
      </c>
      <c r="U47" s="55" t="n">
        <v>11</v>
      </c>
      <c r="V47" s="55" t="n">
        <v>7</v>
      </c>
      <c r="W47" s="55" t="n">
        <v>3</v>
      </c>
      <c r="X47" s="55" t="n">
        <v>1</v>
      </c>
      <c r="Y47" s="55" t="n">
        <v>89</v>
      </c>
      <c r="Z47" s="41" t="str">
        <f aca="false">IF(ISNUMBER(B47),IF(B47=SUM(C47:G47),"p","f"),"-")</f>
        <v>p</v>
      </c>
      <c r="AA47" s="41" t="str">
        <f aca="false">IF(ISNUMBER(Y47),IF(Y47=SUM(C47:X47),"p","f"),"-")</f>
        <v>p</v>
      </c>
    </row>
    <row r="48" customFormat="false" ht="28.35" hidden="false" customHeight="true" outlineLevel="0" collapsed="false">
      <c r="A48" s="54" t="s">
        <v>208</v>
      </c>
      <c r="B48" s="55" t="n">
        <v>8</v>
      </c>
      <c r="C48" s="55" t="n">
        <v>7</v>
      </c>
      <c r="D48" s="55" t="s">
        <v>73</v>
      </c>
      <c r="E48" s="55" t="n">
        <v>1</v>
      </c>
      <c r="F48" s="55" t="s">
        <v>73</v>
      </c>
      <c r="G48" s="55" t="s">
        <v>73</v>
      </c>
      <c r="H48" s="55" t="s">
        <v>73</v>
      </c>
      <c r="I48" s="55" t="n">
        <v>1</v>
      </c>
      <c r="J48" s="55" t="s">
        <v>73</v>
      </c>
      <c r="K48" s="55" t="n">
        <v>1</v>
      </c>
      <c r="L48" s="55" t="s">
        <v>73</v>
      </c>
      <c r="M48" s="55" t="n">
        <v>1</v>
      </c>
      <c r="N48" s="55" t="n">
        <v>1</v>
      </c>
      <c r="O48" s="55" t="s">
        <v>73</v>
      </c>
      <c r="P48" s="55" t="n">
        <v>1</v>
      </c>
      <c r="Q48" s="55" t="n">
        <v>2</v>
      </c>
      <c r="R48" s="55" t="n">
        <v>2</v>
      </c>
      <c r="S48" s="55" t="n">
        <v>2</v>
      </c>
      <c r="T48" s="55" t="n">
        <v>6</v>
      </c>
      <c r="U48" s="55" t="n">
        <v>5</v>
      </c>
      <c r="V48" s="55" t="n">
        <v>1</v>
      </c>
      <c r="W48" s="55" t="n">
        <v>1</v>
      </c>
      <c r="X48" s="55" t="n">
        <v>1</v>
      </c>
      <c r="Y48" s="55" t="n">
        <v>33</v>
      </c>
      <c r="Z48" s="41" t="str">
        <f aca="false">IF(ISNUMBER(B48),IF(B48=SUM(C48:G48),"p","f"),"-")</f>
        <v>p</v>
      </c>
      <c r="AA48" s="41" t="str">
        <f aca="false">IF(ISNUMBER(Y48),IF(Y48=SUM(C48:X48),"p","f"),"-")</f>
        <v>p</v>
      </c>
    </row>
    <row r="49" customFormat="false" ht="12.75" hidden="false" customHeight="false" outlineLevel="0" collapsed="false">
      <c r="A49" s="54" t="s">
        <v>209</v>
      </c>
      <c r="B49" s="55" t="n">
        <v>12</v>
      </c>
      <c r="C49" s="55" t="n">
        <v>8</v>
      </c>
      <c r="D49" s="55" t="n">
        <v>1</v>
      </c>
      <c r="E49" s="55" t="n">
        <v>1</v>
      </c>
      <c r="F49" s="55" t="n">
        <v>1</v>
      </c>
      <c r="G49" s="55" t="n">
        <v>1</v>
      </c>
      <c r="H49" s="55" t="n">
        <v>2</v>
      </c>
      <c r="I49" s="55" t="n">
        <v>1</v>
      </c>
      <c r="J49" s="55" t="n">
        <v>7</v>
      </c>
      <c r="K49" s="55" t="n">
        <v>2</v>
      </c>
      <c r="L49" s="55" t="n">
        <v>2</v>
      </c>
      <c r="M49" s="55" t="n">
        <v>3</v>
      </c>
      <c r="N49" s="55" t="n">
        <v>4</v>
      </c>
      <c r="O49" s="55" t="n">
        <v>3</v>
      </c>
      <c r="P49" s="55" t="n">
        <v>2</v>
      </c>
      <c r="Q49" s="55" t="n">
        <v>3</v>
      </c>
      <c r="R49" s="55" t="n">
        <v>4</v>
      </c>
      <c r="S49" s="55" t="n">
        <v>6</v>
      </c>
      <c r="T49" s="55" t="n">
        <v>5</v>
      </c>
      <c r="U49" s="55" t="n">
        <v>1</v>
      </c>
      <c r="V49" s="55" t="s">
        <v>73</v>
      </c>
      <c r="W49" s="55" t="n">
        <v>1</v>
      </c>
      <c r="X49" s="55" t="s">
        <v>73</v>
      </c>
      <c r="Y49" s="55" t="n">
        <v>58</v>
      </c>
      <c r="Z49" s="41" t="str">
        <f aca="false">IF(ISNUMBER(B49),IF(B49=SUM(C49:G49),"p","f"),"-")</f>
        <v>p</v>
      </c>
      <c r="AA49" s="41" t="str">
        <f aca="false">IF(ISNUMBER(Y49),IF(Y49=SUM(C49:X49),"p","f"),"-")</f>
        <v>p</v>
      </c>
    </row>
    <row r="50" customFormat="false" ht="12.75" hidden="false" customHeight="false" outlineLevel="0" collapsed="false">
      <c r="A50" s="54" t="s">
        <v>172</v>
      </c>
      <c r="B50" s="55" t="s">
        <v>73</v>
      </c>
      <c r="C50" s="55" t="s">
        <v>73</v>
      </c>
      <c r="D50" s="55" t="s">
        <v>73</v>
      </c>
      <c r="E50" s="55" t="s">
        <v>73</v>
      </c>
      <c r="F50" s="55" t="s">
        <v>73</v>
      </c>
      <c r="G50" s="55" t="s">
        <v>73</v>
      </c>
      <c r="H50" s="55" t="s">
        <v>73</v>
      </c>
      <c r="I50" s="55" t="s">
        <v>73</v>
      </c>
      <c r="J50" s="55" t="s">
        <v>73</v>
      </c>
      <c r="K50" s="55" t="s">
        <v>73</v>
      </c>
      <c r="L50" s="55" t="s">
        <v>73</v>
      </c>
      <c r="M50" s="55" t="n">
        <v>1</v>
      </c>
      <c r="N50" s="55" t="s">
        <v>73</v>
      </c>
      <c r="O50" s="55" t="s">
        <v>73</v>
      </c>
      <c r="P50" s="55" t="n">
        <v>2</v>
      </c>
      <c r="Q50" s="55" t="s">
        <v>73</v>
      </c>
      <c r="R50" s="55" t="n">
        <v>1</v>
      </c>
      <c r="S50" s="55" t="n">
        <v>2</v>
      </c>
      <c r="T50" s="55" t="n">
        <v>2</v>
      </c>
      <c r="U50" s="55" t="n">
        <v>6</v>
      </c>
      <c r="V50" s="55" t="n">
        <v>5</v>
      </c>
      <c r="W50" s="55" t="n">
        <v>9</v>
      </c>
      <c r="X50" s="55" t="n">
        <v>31</v>
      </c>
      <c r="Y50" s="55" t="n">
        <v>59</v>
      </c>
      <c r="Z50" s="41" t="str">
        <f aca="false">IF(ISNUMBER(B50),IF(B50=SUM(C50:G50),"p","f"),"-")</f>
        <v>-</v>
      </c>
      <c r="AA50" s="41" t="str">
        <f aca="false">IF(ISNUMBER(Y50),IF(Y50=SUM(C50:X50),"p","f"),"-")</f>
        <v>p</v>
      </c>
    </row>
    <row r="51" customFormat="false" ht="12.75" hidden="false" customHeight="false" outlineLevel="0" collapsed="false">
      <c r="A51" s="53" t="s">
        <v>210</v>
      </c>
      <c r="Y51" s="0"/>
    </row>
    <row r="52" customFormat="false" ht="12.75" hidden="false" customHeight="false" outlineLevel="0" collapsed="false">
      <c r="A52" s="40" t="s">
        <v>211</v>
      </c>
      <c r="B52" s="40"/>
      <c r="C52" s="40"/>
      <c r="D52" s="40"/>
      <c r="E52" s="40"/>
    </row>
  </sheetData>
  <mergeCells count="5">
    <mergeCell ref="A1:X1"/>
    <mergeCell ref="A5:A6"/>
    <mergeCell ref="B5:X5"/>
    <mergeCell ref="Y5:Y6"/>
    <mergeCell ref="A52:E5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5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7" activeCellId="0" sqref="B7"/>
    </sheetView>
  </sheetViews>
  <sheetFormatPr defaultRowHeight="12.75" zeroHeight="false" outlineLevelRow="0" outlineLevelCol="0"/>
  <cols>
    <col collapsed="false" customWidth="true" hidden="false" outlineLevel="0" max="1" min="1" style="41" width="40.23"/>
    <col collapsed="false" customWidth="true" hidden="false" outlineLevel="0" max="2" min="2" style="41" width="9.13"/>
    <col collapsed="false" customWidth="true" hidden="false" outlineLevel="0" max="3" min="3" style="41" width="9.69"/>
    <col collapsed="false" customWidth="true" hidden="false" outlineLevel="0" max="24" min="4" style="41" width="9.13"/>
    <col collapsed="false" customWidth="true" hidden="false" outlineLevel="0" max="26" min="25" style="41" width="9.69"/>
    <col collapsed="false" customWidth="true" hidden="false" outlineLevel="0" max="27" min="27" style="41" width="9.13"/>
    <col collapsed="false" customWidth="true" hidden="false" outlineLevel="0" max="1025" min="28" style="0" width="11.4"/>
  </cols>
  <sheetData>
    <row r="1" customFormat="false" ht="12.75" hidden="false" customHeight="false" outlineLevel="0" collapsed="false">
      <c r="A1" s="42" t="s">
        <v>176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customFormat="false" ht="12.75" hidden="false" customHeight="false" outlineLevel="0" collapsed="false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customFormat="false" ht="12.75" hidden="false" customHeight="false" outlineLevel="0" collapsed="false">
      <c r="A3" s="44" t="s">
        <v>126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customFormat="false" ht="12.75" hidden="false" customHeight="false" outlineLevel="0" collapsed="false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customFormat="false" ht="12.75" hidden="false" customHeight="false" outlineLevel="0" collapsed="false">
      <c r="A5" s="46" t="s">
        <v>123</v>
      </c>
      <c r="B5" s="47" t="s">
        <v>178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8" t="s">
        <v>179</v>
      </c>
    </row>
    <row r="6" customFormat="false" ht="37.5" hidden="false" customHeight="false" outlineLevel="0" collapsed="false">
      <c r="A6" s="46"/>
      <c r="B6" s="49" t="s">
        <v>180</v>
      </c>
      <c r="C6" s="50" t="n">
        <v>0</v>
      </c>
      <c r="D6" s="50" t="n">
        <v>1</v>
      </c>
      <c r="E6" s="50" t="n">
        <v>2</v>
      </c>
      <c r="F6" s="50" t="n">
        <v>3</v>
      </c>
      <c r="G6" s="50" t="n">
        <v>4</v>
      </c>
      <c r="H6" s="51" t="s">
        <v>181</v>
      </c>
      <c r="I6" s="52" t="s">
        <v>182</v>
      </c>
      <c r="J6" s="49" t="s">
        <v>183</v>
      </c>
      <c r="K6" s="49" t="s">
        <v>184</v>
      </c>
      <c r="L6" s="49" t="s">
        <v>185</v>
      </c>
      <c r="M6" s="49" t="s">
        <v>186</v>
      </c>
      <c r="N6" s="49" t="s">
        <v>187</v>
      </c>
      <c r="O6" s="49" t="s">
        <v>188</v>
      </c>
      <c r="P6" s="49" t="s">
        <v>189</v>
      </c>
      <c r="Q6" s="49" t="s">
        <v>190</v>
      </c>
      <c r="R6" s="49" t="s">
        <v>191</v>
      </c>
      <c r="S6" s="49" t="s">
        <v>192</v>
      </c>
      <c r="T6" s="49" t="s">
        <v>193</v>
      </c>
      <c r="U6" s="49" t="s">
        <v>194</v>
      </c>
      <c r="V6" s="49" t="s">
        <v>195</v>
      </c>
      <c r="W6" s="49" t="s">
        <v>196</v>
      </c>
      <c r="X6" s="49" t="s">
        <v>197</v>
      </c>
      <c r="Y6" s="48"/>
      <c r="Z6" s="53" t="s">
        <v>198</v>
      </c>
      <c r="AA6" s="53" t="s">
        <v>199</v>
      </c>
    </row>
    <row r="7" customFormat="false" ht="12.75" hidden="false" customHeight="false" outlineLevel="0" collapsed="false">
      <c r="A7" s="54" t="s">
        <v>129</v>
      </c>
      <c r="B7" s="55" t="s">
        <v>73</v>
      </c>
      <c r="C7" s="55" t="s">
        <v>73</v>
      </c>
      <c r="D7" s="55" t="s">
        <v>73</v>
      </c>
      <c r="E7" s="55" t="s">
        <v>73</v>
      </c>
      <c r="F7" s="55" t="s">
        <v>73</v>
      </c>
      <c r="G7" s="55" t="s">
        <v>73</v>
      </c>
      <c r="H7" s="55" t="s">
        <v>73</v>
      </c>
      <c r="I7" s="55" t="s">
        <v>73</v>
      </c>
      <c r="J7" s="55" t="s">
        <v>73</v>
      </c>
      <c r="K7" s="55" t="s">
        <v>73</v>
      </c>
      <c r="L7" s="55" t="s">
        <v>73</v>
      </c>
      <c r="M7" s="55" t="s">
        <v>73</v>
      </c>
      <c r="N7" s="55" t="s">
        <v>73</v>
      </c>
      <c r="O7" s="55" t="s">
        <v>73</v>
      </c>
      <c r="P7" s="55" t="s">
        <v>73</v>
      </c>
      <c r="Q7" s="55" t="s">
        <v>73</v>
      </c>
      <c r="R7" s="55" t="s">
        <v>73</v>
      </c>
      <c r="S7" s="55" t="s">
        <v>73</v>
      </c>
      <c r="T7" s="55" t="s">
        <v>73</v>
      </c>
      <c r="U7" s="55" t="s">
        <v>73</v>
      </c>
      <c r="V7" s="55" t="s">
        <v>73</v>
      </c>
      <c r="W7" s="55" t="s">
        <v>73</v>
      </c>
      <c r="X7" s="55" t="s">
        <v>73</v>
      </c>
      <c r="Y7" s="55" t="s">
        <v>73</v>
      </c>
      <c r="Z7" s="41" t="str">
        <f aca="false">IF(ISNUMBER(B7),IF(B7=SUM(C7:G7),"p","f"),"-")</f>
        <v>-</v>
      </c>
      <c r="AA7" s="41" t="str">
        <f aca="false">IF(ISNUMBER(Y7),IF(Y7=SUM(C7:X7),"p","f"),"-")</f>
        <v>-</v>
      </c>
    </row>
    <row r="8" customFormat="false" ht="12.75" hidden="false" customHeight="false" outlineLevel="0" collapsed="false">
      <c r="A8" s="54" t="s">
        <v>130</v>
      </c>
      <c r="B8" s="55" t="n">
        <v>1</v>
      </c>
      <c r="C8" s="55" t="n">
        <v>1</v>
      </c>
      <c r="D8" s="55" t="s">
        <v>73</v>
      </c>
      <c r="E8" s="55" t="s">
        <v>73</v>
      </c>
      <c r="F8" s="55" t="s">
        <v>73</v>
      </c>
      <c r="G8" s="55" t="s">
        <v>73</v>
      </c>
      <c r="H8" s="55" t="s">
        <v>73</v>
      </c>
      <c r="I8" s="55" t="s">
        <v>73</v>
      </c>
      <c r="J8" s="55" t="s">
        <v>73</v>
      </c>
      <c r="K8" s="55" t="s">
        <v>73</v>
      </c>
      <c r="L8" s="55" t="s">
        <v>73</v>
      </c>
      <c r="M8" s="55" t="s">
        <v>73</v>
      </c>
      <c r="N8" s="55" t="s">
        <v>73</v>
      </c>
      <c r="O8" s="55" t="s">
        <v>73</v>
      </c>
      <c r="P8" s="55" t="s">
        <v>73</v>
      </c>
      <c r="Q8" s="55" t="n">
        <v>2</v>
      </c>
      <c r="R8" s="55" t="s">
        <v>73</v>
      </c>
      <c r="S8" s="55" t="s">
        <v>73</v>
      </c>
      <c r="T8" s="55" t="s">
        <v>73</v>
      </c>
      <c r="U8" s="55" t="n">
        <v>1</v>
      </c>
      <c r="V8" s="55" t="s">
        <v>73</v>
      </c>
      <c r="W8" s="55" t="n">
        <v>1</v>
      </c>
      <c r="X8" s="55" t="n">
        <v>1</v>
      </c>
      <c r="Y8" s="55" t="n">
        <v>6</v>
      </c>
      <c r="Z8" s="41" t="str">
        <f aca="false">IF(ISNUMBER(B8),IF(B8=SUM(C8:G8),"p","f"),"-")</f>
        <v>p</v>
      </c>
      <c r="AA8" s="41" t="str">
        <f aca="false">IF(ISNUMBER(Y8),IF(Y8=SUM(C8:X8),"p","f"),"-")</f>
        <v>p</v>
      </c>
    </row>
    <row r="9" customFormat="false" ht="25.5" hidden="false" customHeight="false" outlineLevel="0" collapsed="false">
      <c r="A9" s="54" t="s">
        <v>131</v>
      </c>
      <c r="B9" s="55" t="s">
        <v>73</v>
      </c>
      <c r="C9" s="55" t="s">
        <v>73</v>
      </c>
      <c r="D9" s="55" t="s">
        <v>73</v>
      </c>
      <c r="E9" s="55" t="s">
        <v>73</v>
      </c>
      <c r="F9" s="55" t="s">
        <v>73</v>
      </c>
      <c r="G9" s="55" t="s">
        <v>73</v>
      </c>
      <c r="H9" s="55" t="s">
        <v>73</v>
      </c>
      <c r="I9" s="55" t="s">
        <v>73</v>
      </c>
      <c r="J9" s="55" t="s">
        <v>73</v>
      </c>
      <c r="K9" s="55" t="s">
        <v>73</v>
      </c>
      <c r="L9" s="55" t="s">
        <v>73</v>
      </c>
      <c r="M9" s="55" t="s">
        <v>73</v>
      </c>
      <c r="N9" s="55" t="s">
        <v>73</v>
      </c>
      <c r="O9" s="55" t="s">
        <v>73</v>
      </c>
      <c r="P9" s="55" t="s">
        <v>73</v>
      </c>
      <c r="Q9" s="55" t="s">
        <v>73</v>
      </c>
      <c r="R9" s="55" t="n">
        <v>1</v>
      </c>
      <c r="S9" s="55" t="n">
        <v>1</v>
      </c>
      <c r="T9" s="55" t="s">
        <v>73</v>
      </c>
      <c r="U9" s="55" t="s">
        <v>73</v>
      </c>
      <c r="V9" s="55" t="s">
        <v>73</v>
      </c>
      <c r="W9" s="55" t="s">
        <v>73</v>
      </c>
      <c r="X9" s="55" t="n">
        <v>1</v>
      </c>
      <c r="Y9" s="55" t="n">
        <v>3</v>
      </c>
      <c r="Z9" s="41" t="str">
        <f aca="false">IF(ISNUMBER(B9),IF(B9=SUM(C9:G9),"p","f"),"-")</f>
        <v>-</v>
      </c>
      <c r="AA9" s="41" t="str">
        <f aca="false">IF(ISNUMBER(Y9),IF(Y9=SUM(C9:X9),"p","f"),"-")</f>
        <v>p</v>
      </c>
    </row>
    <row r="10" customFormat="false" ht="12.75" hidden="false" customHeight="false" outlineLevel="0" collapsed="false">
      <c r="A10" s="54" t="s">
        <v>132</v>
      </c>
      <c r="B10" s="55" t="n">
        <v>2</v>
      </c>
      <c r="C10" s="55" t="n">
        <v>2</v>
      </c>
      <c r="D10" s="55" t="s">
        <v>73</v>
      </c>
      <c r="E10" s="55" t="s">
        <v>73</v>
      </c>
      <c r="F10" s="55" t="s">
        <v>73</v>
      </c>
      <c r="G10" s="55" t="s">
        <v>73</v>
      </c>
      <c r="H10" s="55" t="s">
        <v>73</v>
      </c>
      <c r="I10" s="55" t="s">
        <v>73</v>
      </c>
      <c r="J10" s="55" t="s">
        <v>73</v>
      </c>
      <c r="K10" s="55" t="s">
        <v>73</v>
      </c>
      <c r="L10" s="55" t="s">
        <v>73</v>
      </c>
      <c r="M10" s="55" t="s">
        <v>73</v>
      </c>
      <c r="N10" s="55" t="s">
        <v>73</v>
      </c>
      <c r="O10" s="55" t="n">
        <v>1</v>
      </c>
      <c r="P10" s="55" t="n">
        <v>1</v>
      </c>
      <c r="Q10" s="55" t="s">
        <v>73</v>
      </c>
      <c r="R10" s="55" t="n">
        <v>1</v>
      </c>
      <c r="S10" s="55" t="n">
        <v>1</v>
      </c>
      <c r="T10" s="55" t="s">
        <v>73</v>
      </c>
      <c r="U10" s="55" t="n">
        <v>2</v>
      </c>
      <c r="V10" s="55" t="s">
        <v>73</v>
      </c>
      <c r="W10" s="55" t="n">
        <v>2</v>
      </c>
      <c r="X10" s="55" t="n">
        <v>1</v>
      </c>
      <c r="Y10" s="55" t="n">
        <v>11</v>
      </c>
      <c r="Z10" s="41" t="str">
        <f aca="false">IF(ISNUMBER(B10),IF(B10=SUM(C10:G10),"p","f"),"-")</f>
        <v>p</v>
      </c>
      <c r="AA10" s="41" t="str">
        <f aca="false">IF(ISNUMBER(Y10),IF(Y10=SUM(C10:X10),"p","f"),"-")</f>
        <v>p</v>
      </c>
    </row>
    <row r="11" customFormat="false" ht="12.75" hidden="false" customHeight="false" outlineLevel="0" collapsed="false">
      <c r="A11" s="54" t="s">
        <v>200</v>
      </c>
      <c r="B11" s="55" t="n">
        <v>18</v>
      </c>
      <c r="C11" s="55" t="n">
        <v>15</v>
      </c>
      <c r="D11" s="55" t="n">
        <v>3</v>
      </c>
      <c r="E11" s="55" t="s">
        <v>73</v>
      </c>
      <c r="F11" s="55" t="s">
        <v>73</v>
      </c>
      <c r="G11" s="55" t="s">
        <v>73</v>
      </c>
      <c r="H11" s="55" t="s">
        <v>73</v>
      </c>
      <c r="I11" s="55" t="s">
        <v>73</v>
      </c>
      <c r="J11" s="55" t="s">
        <v>73</v>
      </c>
      <c r="K11" s="55" t="s">
        <v>73</v>
      </c>
      <c r="L11" s="55" t="s">
        <v>73</v>
      </c>
      <c r="M11" s="55" t="s">
        <v>73</v>
      </c>
      <c r="N11" s="55" t="s">
        <v>73</v>
      </c>
      <c r="O11" s="55" t="s">
        <v>73</v>
      </c>
      <c r="P11" s="55" t="s">
        <v>73</v>
      </c>
      <c r="Q11" s="55" t="s">
        <v>73</v>
      </c>
      <c r="R11" s="55" t="s">
        <v>73</v>
      </c>
      <c r="S11" s="55" t="n">
        <v>3</v>
      </c>
      <c r="T11" s="55" t="s">
        <v>73</v>
      </c>
      <c r="U11" s="55" t="n">
        <v>2</v>
      </c>
      <c r="V11" s="55" t="s">
        <v>73</v>
      </c>
      <c r="W11" s="55" t="n">
        <v>2</v>
      </c>
      <c r="X11" s="55" t="n">
        <v>3</v>
      </c>
      <c r="Y11" s="55" t="n">
        <v>28</v>
      </c>
      <c r="Z11" s="41" t="str">
        <f aca="false">IF(ISNUMBER(B11),IF(B11=SUM(C11:G11),"p","f"),"-")</f>
        <v>p</v>
      </c>
      <c r="AA11" s="41" t="str">
        <f aca="false">IF(ISNUMBER(Y11),IF(Y11=SUM(C11:X11),"p","f"),"-")</f>
        <v>p</v>
      </c>
    </row>
    <row r="12" customFormat="false" ht="12.75" hidden="false" customHeight="false" outlineLevel="0" collapsed="false">
      <c r="A12" s="54" t="s">
        <v>134</v>
      </c>
      <c r="B12" s="55" t="s">
        <v>73</v>
      </c>
      <c r="C12" s="55" t="s">
        <v>73</v>
      </c>
      <c r="D12" s="55" t="s">
        <v>73</v>
      </c>
      <c r="E12" s="55" t="s">
        <v>73</v>
      </c>
      <c r="F12" s="55" t="s">
        <v>73</v>
      </c>
      <c r="G12" s="55" t="s">
        <v>73</v>
      </c>
      <c r="H12" s="55" t="s">
        <v>73</v>
      </c>
      <c r="I12" s="55" t="s">
        <v>73</v>
      </c>
      <c r="J12" s="55" t="n">
        <v>1</v>
      </c>
      <c r="K12" s="55" t="n">
        <v>3</v>
      </c>
      <c r="L12" s="55" t="n">
        <v>10</v>
      </c>
      <c r="M12" s="55" t="n">
        <v>17</v>
      </c>
      <c r="N12" s="55" t="n">
        <v>68</v>
      </c>
      <c r="O12" s="55" t="n">
        <v>83</v>
      </c>
      <c r="P12" s="55" t="n">
        <v>96</v>
      </c>
      <c r="Q12" s="55" t="n">
        <v>92</v>
      </c>
      <c r="R12" s="55" t="n">
        <v>137</v>
      </c>
      <c r="S12" s="55" t="n">
        <v>166</v>
      </c>
      <c r="T12" s="55" t="n">
        <v>146</v>
      </c>
      <c r="U12" s="55" t="n">
        <v>152</v>
      </c>
      <c r="V12" s="55" t="n">
        <v>124</v>
      </c>
      <c r="W12" s="55" t="n">
        <v>119</v>
      </c>
      <c r="X12" s="55" t="n">
        <v>50</v>
      </c>
      <c r="Y12" s="55" t="n">
        <v>1264</v>
      </c>
      <c r="Z12" s="41" t="str">
        <f aca="false">IF(ISNUMBER(B12),IF(B12=SUM(C12:G12),"p","f"),"-")</f>
        <v>-</v>
      </c>
      <c r="AA12" s="41" t="str">
        <f aca="false">IF(ISNUMBER(Y12),IF(Y12=SUM(C12:X12),"p","f"),"-")</f>
        <v>p</v>
      </c>
    </row>
    <row r="13" customFormat="false" ht="12.75" hidden="false" customHeight="false" outlineLevel="0" collapsed="false">
      <c r="A13" s="54" t="s">
        <v>135</v>
      </c>
      <c r="B13" s="55" t="s">
        <v>73</v>
      </c>
      <c r="C13" s="55" t="s">
        <v>73</v>
      </c>
      <c r="D13" s="55" t="s">
        <v>73</v>
      </c>
      <c r="E13" s="55" t="s">
        <v>73</v>
      </c>
      <c r="F13" s="55" t="s">
        <v>73</v>
      </c>
      <c r="G13" s="55" t="s">
        <v>73</v>
      </c>
      <c r="H13" s="55" t="s">
        <v>73</v>
      </c>
      <c r="I13" s="55" t="s">
        <v>73</v>
      </c>
      <c r="J13" s="55" t="s">
        <v>73</v>
      </c>
      <c r="K13" s="55" t="s">
        <v>73</v>
      </c>
      <c r="L13" s="55" t="n">
        <v>1</v>
      </c>
      <c r="M13" s="55" t="n">
        <v>3</v>
      </c>
      <c r="N13" s="55" t="n">
        <v>4</v>
      </c>
      <c r="O13" s="55" t="s">
        <v>73</v>
      </c>
      <c r="P13" s="55" t="n">
        <v>4</v>
      </c>
      <c r="Q13" s="55" t="n">
        <v>3</v>
      </c>
      <c r="R13" s="55" t="n">
        <v>3</v>
      </c>
      <c r="S13" s="55" t="n">
        <v>12</v>
      </c>
      <c r="T13" s="55" t="n">
        <v>6</v>
      </c>
      <c r="U13" s="55" t="s">
        <v>73</v>
      </c>
      <c r="V13" s="55" t="n">
        <v>2</v>
      </c>
      <c r="W13" s="55" t="n">
        <v>1</v>
      </c>
      <c r="X13" s="55" t="s">
        <v>73</v>
      </c>
      <c r="Y13" s="55" t="n">
        <v>39</v>
      </c>
      <c r="Z13" s="41" t="str">
        <f aca="false">IF(ISNUMBER(B13),IF(B13=SUM(C13:G13),"p","f"),"-")</f>
        <v>-</v>
      </c>
      <c r="AA13" s="41" t="str">
        <f aca="false">IF(ISNUMBER(Y13),IF(Y13=SUM(C13:X13),"p","f"),"-")</f>
        <v>p</v>
      </c>
    </row>
    <row r="14" customFormat="false" ht="12.75" hidden="false" customHeight="false" outlineLevel="0" collapsed="false">
      <c r="A14" s="54" t="s">
        <v>136</v>
      </c>
      <c r="B14" s="55" t="s">
        <v>73</v>
      </c>
      <c r="C14" s="55" t="s">
        <v>73</v>
      </c>
      <c r="D14" s="55" t="s">
        <v>73</v>
      </c>
      <c r="E14" s="55" t="s">
        <v>73</v>
      </c>
      <c r="F14" s="55" t="s">
        <v>73</v>
      </c>
      <c r="G14" s="55" t="s">
        <v>73</v>
      </c>
      <c r="H14" s="55" t="s">
        <v>73</v>
      </c>
      <c r="I14" s="55" t="s">
        <v>73</v>
      </c>
      <c r="J14" s="55" t="s">
        <v>73</v>
      </c>
      <c r="K14" s="55" t="s">
        <v>73</v>
      </c>
      <c r="L14" s="55" t="s">
        <v>73</v>
      </c>
      <c r="M14" s="55" t="s">
        <v>73</v>
      </c>
      <c r="N14" s="55" t="s">
        <v>73</v>
      </c>
      <c r="O14" s="55" t="s">
        <v>73</v>
      </c>
      <c r="P14" s="55" t="s">
        <v>73</v>
      </c>
      <c r="Q14" s="55" t="s">
        <v>73</v>
      </c>
      <c r="R14" s="55" t="s">
        <v>73</v>
      </c>
      <c r="S14" s="55" t="s">
        <v>73</v>
      </c>
      <c r="T14" s="55" t="s">
        <v>73</v>
      </c>
      <c r="U14" s="55" t="s">
        <v>73</v>
      </c>
      <c r="V14" s="55" t="s">
        <v>73</v>
      </c>
      <c r="W14" s="55" t="s">
        <v>73</v>
      </c>
      <c r="X14" s="55" t="s">
        <v>73</v>
      </c>
      <c r="Y14" s="55" t="s">
        <v>73</v>
      </c>
      <c r="Z14" s="41" t="str">
        <f aca="false">IF(ISNUMBER(B14),IF(B14=SUM(C14:G14),"p","f"),"-")</f>
        <v>-</v>
      </c>
      <c r="AA14" s="41" t="str">
        <f aca="false">IF(ISNUMBER(Y14),IF(Y14=SUM(C14:X14),"p","f"),"-")</f>
        <v>-</v>
      </c>
    </row>
    <row r="15" customFormat="false" ht="12.75" hidden="false" customHeight="false" outlineLevel="0" collapsed="false">
      <c r="A15" s="54" t="s">
        <v>137</v>
      </c>
      <c r="B15" s="55" t="s">
        <v>73</v>
      </c>
      <c r="C15" s="55" t="s">
        <v>73</v>
      </c>
      <c r="D15" s="55" t="s">
        <v>73</v>
      </c>
      <c r="E15" s="55" t="s">
        <v>73</v>
      </c>
      <c r="F15" s="55" t="s">
        <v>73</v>
      </c>
      <c r="G15" s="55" t="s">
        <v>73</v>
      </c>
      <c r="H15" s="55" t="s">
        <v>73</v>
      </c>
      <c r="I15" s="55" t="s">
        <v>73</v>
      </c>
      <c r="J15" s="55" t="s">
        <v>73</v>
      </c>
      <c r="K15" s="55" t="s">
        <v>73</v>
      </c>
      <c r="L15" s="55" t="s">
        <v>73</v>
      </c>
      <c r="M15" s="55" t="s">
        <v>73</v>
      </c>
      <c r="N15" s="55" t="s">
        <v>73</v>
      </c>
      <c r="O15" s="55" t="s">
        <v>73</v>
      </c>
      <c r="P15" s="55" t="s">
        <v>73</v>
      </c>
      <c r="Q15" s="55" t="s">
        <v>73</v>
      </c>
      <c r="R15" s="55" t="s">
        <v>73</v>
      </c>
      <c r="S15" s="55" t="s">
        <v>73</v>
      </c>
      <c r="T15" s="55" t="s">
        <v>73</v>
      </c>
      <c r="U15" s="55" t="s">
        <v>73</v>
      </c>
      <c r="V15" s="55" t="s">
        <v>73</v>
      </c>
      <c r="W15" s="55" t="s">
        <v>73</v>
      </c>
      <c r="X15" s="55" t="s">
        <v>73</v>
      </c>
      <c r="Y15" s="55" t="s">
        <v>73</v>
      </c>
      <c r="Z15" s="41" t="str">
        <f aca="false">IF(ISNUMBER(B15),IF(B15=SUM(C15:G15),"p","f"),"-")</f>
        <v>-</v>
      </c>
      <c r="AA15" s="41" t="str">
        <f aca="false">IF(ISNUMBER(Y15),IF(Y15=SUM(C15:X15),"p","f"),"-")</f>
        <v>-</v>
      </c>
    </row>
    <row r="16" customFormat="false" ht="12.75" hidden="false" customHeight="false" outlineLevel="0" collapsed="false">
      <c r="A16" s="54" t="s">
        <v>138</v>
      </c>
      <c r="B16" s="55" t="s">
        <v>73</v>
      </c>
      <c r="C16" s="55" t="s">
        <v>73</v>
      </c>
      <c r="D16" s="55" t="s">
        <v>73</v>
      </c>
      <c r="E16" s="55" t="s">
        <v>73</v>
      </c>
      <c r="F16" s="55" t="s">
        <v>73</v>
      </c>
      <c r="G16" s="55" t="s">
        <v>73</v>
      </c>
      <c r="H16" s="55" t="s">
        <v>73</v>
      </c>
      <c r="I16" s="55" t="s">
        <v>73</v>
      </c>
      <c r="J16" s="55" t="s">
        <v>73</v>
      </c>
      <c r="K16" s="55" t="s">
        <v>73</v>
      </c>
      <c r="L16" s="55" t="s">
        <v>73</v>
      </c>
      <c r="M16" s="55" t="s">
        <v>73</v>
      </c>
      <c r="N16" s="55" t="s">
        <v>73</v>
      </c>
      <c r="O16" s="55" t="s">
        <v>73</v>
      </c>
      <c r="P16" s="55" t="s">
        <v>73</v>
      </c>
      <c r="Q16" s="55" t="s">
        <v>73</v>
      </c>
      <c r="R16" s="55" t="s">
        <v>73</v>
      </c>
      <c r="S16" s="55" t="n">
        <v>1</v>
      </c>
      <c r="T16" s="55" t="s">
        <v>73</v>
      </c>
      <c r="U16" s="55" t="s">
        <v>73</v>
      </c>
      <c r="V16" s="55" t="s">
        <v>73</v>
      </c>
      <c r="W16" s="55" t="s">
        <v>73</v>
      </c>
      <c r="X16" s="55" t="s">
        <v>73</v>
      </c>
      <c r="Y16" s="55" t="n">
        <v>1</v>
      </c>
      <c r="Z16" s="41" t="str">
        <f aca="false">IF(ISNUMBER(B16),IF(B16=SUM(C16:G16),"p","f"),"-")</f>
        <v>-</v>
      </c>
      <c r="AA16" s="41" t="str">
        <f aca="false">IF(ISNUMBER(Y16),IF(Y16=SUM(C16:X16),"p","f"),"-")</f>
        <v>p</v>
      </c>
    </row>
    <row r="17" customFormat="false" ht="12.75" hidden="false" customHeight="false" outlineLevel="0" collapsed="false">
      <c r="A17" s="54" t="s">
        <v>139</v>
      </c>
      <c r="B17" s="55" t="s">
        <v>73</v>
      </c>
      <c r="C17" s="55" t="s">
        <v>73</v>
      </c>
      <c r="D17" s="55" t="s">
        <v>73</v>
      </c>
      <c r="E17" s="55" t="s">
        <v>73</v>
      </c>
      <c r="F17" s="55" t="s">
        <v>73</v>
      </c>
      <c r="G17" s="55" t="s">
        <v>73</v>
      </c>
      <c r="H17" s="55" t="s">
        <v>73</v>
      </c>
      <c r="I17" s="55" t="s">
        <v>73</v>
      </c>
      <c r="J17" s="55" t="s">
        <v>73</v>
      </c>
      <c r="K17" s="55" t="s">
        <v>73</v>
      </c>
      <c r="L17" s="55" t="s">
        <v>73</v>
      </c>
      <c r="M17" s="55" t="s">
        <v>73</v>
      </c>
      <c r="N17" s="55" t="s">
        <v>73</v>
      </c>
      <c r="O17" s="55" t="s">
        <v>73</v>
      </c>
      <c r="P17" s="55" t="s">
        <v>73</v>
      </c>
      <c r="Q17" s="55" t="s">
        <v>73</v>
      </c>
      <c r="R17" s="55" t="s">
        <v>73</v>
      </c>
      <c r="S17" s="55" t="s">
        <v>73</v>
      </c>
      <c r="T17" s="55" t="s">
        <v>73</v>
      </c>
      <c r="U17" s="55" t="s">
        <v>73</v>
      </c>
      <c r="V17" s="55" t="s">
        <v>73</v>
      </c>
      <c r="W17" s="55" t="s">
        <v>73</v>
      </c>
      <c r="X17" s="55" t="s">
        <v>73</v>
      </c>
      <c r="Y17" s="55" t="s">
        <v>73</v>
      </c>
      <c r="Z17" s="41" t="str">
        <f aca="false">IF(ISNUMBER(B17),IF(B17=SUM(C17:G17),"p","f"),"-")</f>
        <v>-</v>
      </c>
      <c r="AA17" s="41" t="str">
        <f aca="false">IF(ISNUMBER(Y17),IF(Y17=SUM(C17:X17),"p","f"),"-")</f>
        <v>-</v>
      </c>
    </row>
    <row r="18" customFormat="false" ht="12.75" hidden="false" customHeight="false" outlineLevel="0" collapsed="false">
      <c r="A18" s="54" t="s">
        <v>140</v>
      </c>
      <c r="B18" s="55" t="s">
        <v>73</v>
      </c>
      <c r="C18" s="55" t="s">
        <v>73</v>
      </c>
      <c r="D18" s="55" t="s">
        <v>73</v>
      </c>
      <c r="E18" s="55" t="s">
        <v>73</v>
      </c>
      <c r="F18" s="55" t="s">
        <v>73</v>
      </c>
      <c r="G18" s="55" t="s">
        <v>73</v>
      </c>
      <c r="H18" s="55" t="s">
        <v>73</v>
      </c>
      <c r="I18" s="55" t="s">
        <v>73</v>
      </c>
      <c r="J18" s="55" t="s">
        <v>73</v>
      </c>
      <c r="K18" s="55" t="s">
        <v>73</v>
      </c>
      <c r="L18" s="55" t="s">
        <v>73</v>
      </c>
      <c r="M18" s="55" t="s">
        <v>73</v>
      </c>
      <c r="N18" s="55" t="s">
        <v>73</v>
      </c>
      <c r="O18" s="55" t="s">
        <v>73</v>
      </c>
      <c r="P18" s="55" t="s">
        <v>73</v>
      </c>
      <c r="Q18" s="55" t="s">
        <v>73</v>
      </c>
      <c r="R18" s="55" t="s">
        <v>73</v>
      </c>
      <c r="S18" s="55" t="s">
        <v>73</v>
      </c>
      <c r="T18" s="55" t="s">
        <v>73</v>
      </c>
      <c r="U18" s="55" t="s">
        <v>73</v>
      </c>
      <c r="V18" s="55" t="s">
        <v>73</v>
      </c>
      <c r="W18" s="55" t="s">
        <v>73</v>
      </c>
      <c r="X18" s="55" t="s">
        <v>73</v>
      </c>
      <c r="Y18" s="55" t="s">
        <v>73</v>
      </c>
      <c r="Z18" s="41" t="str">
        <f aca="false">IF(ISNUMBER(B18),IF(B18=SUM(C18:G18),"p","f"),"-")</f>
        <v>-</v>
      </c>
      <c r="AA18" s="41" t="str">
        <f aca="false">IF(ISNUMBER(Y18),IF(Y18=SUM(C18:X18),"p","f"),"-")</f>
        <v>-</v>
      </c>
    </row>
    <row r="19" customFormat="false" ht="12.75" hidden="false" customHeight="false" outlineLevel="0" collapsed="false">
      <c r="A19" s="54" t="s">
        <v>201</v>
      </c>
      <c r="B19" s="55" t="s">
        <v>73</v>
      </c>
      <c r="C19" s="55" t="s">
        <v>73</v>
      </c>
      <c r="D19" s="55" t="s">
        <v>73</v>
      </c>
      <c r="E19" s="55" t="s">
        <v>73</v>
      </c>
      <c r="F19" s="55" t="s">
        <v>73</v>
      </c>
      <c r="G19" s="55" t="s">
        <v>73</v>
      </c>
      <c r="H19" s="55" t="s">
        <v>73</v>
      </c>
      <c r="I19" s="55" t="s">
        <v>73</v>
      </c>
      <c r="J19" s="55" t="s">
        <v>73</v>
      </c>
      <c r="K19" s="55" t="s">
        <v>73</v>
      </c>
      <c r="L19" s="55" t="s">
        <v>73</v>
      </c>
      <c r="M19" s="55" t="s">
        <v>73</v>
      </c>
      <c r="N19" s="55" t="n">
        <v>1</v>
      </c>
      <c r="O19" s="55" t="s">
        <v>73</v>
      </c>
      <c r="P19" s="55" t="s">
        <v>73</v>
      </c>
      <c r="Q19" s="55" t="s">
        <v>73</v>
      </c>
      <c r="R19" s="55" t="s">
        <v>73</v>
      </c>
      <c r="S19" s="55" t="s">
        <v>73</v>
      </c>
      <c r="T19" s="55" t="s">
        <v>73</v>
      </c>
      <c r="U19" s="55" t="s">
        <v>73</v>
      </c>
      <c r="V19" s="55" t="s">
        <v>73</v>
      </c>
      <c r="W19" s="55" t="s">
        <v>73</v>
      </c>
      <c r="X19" s="55" t="s">
        <v>73</v>
      </c>
      <c r="Y19" s="55" t="n">
        <v>1</v>
      </c>
      <c r="Z19" s="41" t="str">
        <f aca="false">IF(ISNUMBER(B19),IF(B19=SUM(C19:G19),"p","f"),"-")</f>
        <v>-</v>
      </c>
      <c r="AA19" s="41" t="str">
        <f aca="false">IF(ISNUMBER(Y19),IF(Y19=SUM(C19:X19),"p","f"),"-")</f>
        <v>p</v>
      </c>
    </row>
    <row r="20" customFormat="false" ht="12.75" hidden="false" customHeight="false" outlineLevel="0" collapsed="false">
      <c r="A20" s="54" t="s">
        <v>142</v>
      </c>
      <c r="B20" s="55" t="s">
        <v>73</v>
      </c>
      <c r="C20" s="55" t="s">
        <v>73</v>
      </c>
      <c r="D20" s="55" t="s">
        <v>73</v>
      </c>
      <c r="E20" s="55" t="s">
        <v>73</v>
      </c>
      <c r="F20" s="55" t="s">
        <v>73</v>
      </c>
      <c r="G20" s="55" t="s">
        <v>73</v>
      </c>
      <c r="H20" s="55" t="s">
        <v>73</v>
      </c>
      <c r="I20" s="55" t="s">
        <v>73</v>
      </c>
      <c r="J20" s="55" t="s">
        <v>73</v>
      </c>
      <c r="K20" s="55" t="s">
        <v>73</v>
      </c>
      <c r="L20" s="55" t="s">
        <v>73</v>
      </c>
      <c r="M20" s="55" t="n">
        <v>1</v>
      </c>
      <c r="N20" s="55" t="s">
        <v>73</v>
      </c>
      <c r="O20" s="55" t="s">
        <v>73</v>
      </c>
      <c r="P20" s="55" t="s">
        <v>73</v>
      </c>
      <c r="Q20" s="55" t="s">
        <v>73</v>
      </c>
      <c r="R20" s="55" t="s">
        <v>73</v>
      </c>
      <c r="S20" s="55" t="n">
        <v>1</v>
      </c>
      <c r="T20" s="55" t="n">
        <v>1</v>
      </c>
      <c r="U20" s="55" t="n">
        <v>4</v>
      </c>
      <c r="V20" s="55" t="n">
        <v>1</v>
      </c>
      <c r="W20" s="55" t="n">
        <v>4</v>
      </c>
      <c r="X20" s="55" t="n">
        <v>3</v>
      </c>
      <c r="Y20" s="55" t="n">
        <v>15</v>
      </c>
      <c r="Z20" s="41" t="str">
        <f aca="false">IF(ISNUMBER(B20),IF(B20=SUM(C20:G20),"p","f"),"-")</f>
        <v>-</v>
      </c>
      <c r="AA20" s="41" t="str">
        <f aca="false">IF(ISNUMBER(Y20),IF(Y20=SUM(C20:X20),"p","f"),"-")</f>
        <v>p</v>
      </c>
    </row>
    <row r="21" customFormat="false" ht="12.75" hidden="false" customHeight="false" outlineLevel="0" collapsed="false">
      <c r="A21" s="54" t="s">
        <v>143</v>
      </c>
      <c r="B21" s="55" t="n">
        <v>23</v>
      </c>
      <c r="C21" s="55" t="n">
        <v>11</v>
      </c>
      <c r="D21" s="55" t="n">
        <v>9</v>
      </c>
      <c r="E21" s="55" t="n">
        <v>2</v>
      </c>
      <c r="F21" s="55" t="n">
        <v>1</v>
      </c>
      <c r="G21" s="55" t="s">
        <v>73</v>
      </c>
      <c r="H21" s="55" t="n">
        <v>1</v>
      </c>
      <c r="I21" s="55" t="n">
        <v>1</v>
      </c>
      <c r="J21" s="55" t="s">
        <v>73</v>
      </c>
      <c r="K21" s="55" t="s">
        <v>73</v>
      </c>
      <c r="L21" s="55" t="s">
        <v>73</v>
      </c>
      <c r="M21" s="55" t="s">
        <v>73</v>
      </c>
      <c r="N21" s="55" t="s">
        <v>73</v>
      </c>
      <c r="O21" s="55" t="s">
        <v>73</v>
      </c>
      <c r="P21" s="55" t="s">
        <v>73</v>
      </c>
      <c r="Q21" s="55" t="n">
        <v>1</v>
      </c>
      <c r="R21" s="55" t="n">
        <v>4</v>
      </c>
      <c r="S21" s="55" t="n">
        <v>2</v>
      </c>
      <c r="T21" s="55" t="s">
        <v>73</v>
      </c>
      <c r="U21" s="55" t="s">
        <v>73</v>
      </c>
      <c r="V21" s="55" t="n">
        <v>1</v>
      </c>
      <c r="W21" s="55" t="s">
        <v>73</v>
      </c>
      <c r="X21" s="55" t="s">
        <v>73</v>
      </c>
      <c r="Y21" s="55" t="n">
        <v>33</v>
      </c>
      <c r="Z21" s="41" t="str">
        <f aca="false">IF(ISNUMBER(B21),IF(B21=SUM(C21:G21),"p","f"),"-")</f>
        <v>p</v>
      </c>
      <c r="AA21" s="41" t="str">
        <f aca="false">IF(ISNUMBER(Y21),IF(Y21=SUM(C21:X21),"p","f"),"-")</f>
        <v>p</v>
      </c>
    </row>
    <row r="22" customFormat="false" ht="12.75" hidden="false" customHeight="false" outlineLevel="0" collapsed="false">
      <c r="A22" s="54" t="s">
        <v>144</v>
      </c>
      <c r="B22" s="55" t="s">
        <v>73</v>
      </c>
      <c r="C22" s="55" t="s">
        <v>73</v>
      </c>
      <c r="D22" s="55" t="s">
        <v>73</v>
      </c>
      <c r="E22" s="55" t="s">
        <v>73</v>
      </c>
      <c r="F22" s="55" t="s">
        <v>73</v>
      </c>
      <c r="G22" s="55" t="s">
        <v>73</v>
      </c>
      <c r="H22" s="55" t="s">
        <v>73</v>
      </c>
      <c r="I22" s="55" t="s">
        <v>73</v>
      </c>
      <c r="J22" s="55" t="s">
        <v>73</v>
      </c>
      <c r="K22" s="55" t="s">
        <v>73</v>
      </c>
      <c r="L22" s="55" t="s">
        <v>73</v>
      </c>
      <c r="M22" s="55" t="s">
        <v>73</v>
      </c>
      <c r="N22" s="55" t="s">
        <v>73</v>
      </c>
      <c r="O22" s="55" t="s">
        <v>73</v>
      </c>
      <c r="P22" s="55" t="n">
        <v>1</v>
      </c>
      <c r="Q22" s="55" t="n">
        <v>1</v>
      </c>
      <c r="R22" s="55" t="n">
        <v>2</v>
      </c>
      <c r="S22" s="55" t="n">
        <v>1</v>
      </c>
      <c r="T22" s="55" t="n">
        <v>5</v>
      </c>
      <c r="U22" s="55" t="n">
        <v>2</v>
      </c>
      <c r="V22" s="55" t="n">
        <v>4</v>
      </c>
      <c r="W22" s="55" t="n">
        <v>5</v>
      </c>
      <c r="X22" s="55" t="n">
        <v>4</v>
      </c>
      <c r="Y22" s="55" t="n">
        <v>25</v>
      </c>
      <c r="Z22" s="41" t="str">
        <f aca="false">IF(ISNUMBER(B22),IF(B22=SUM(C22:G22),"p","f"),"-")</f>
        <v>-</v>
      </c>
      <c r="AA22" s="41" t="str">
        <f aca="false">IF(ISNUMBER(Y22),IF(Y22=SUM(C22:X22),"p","f"),"-")</f>
        <v>p</v>
      </c>
    </row>
    <row r="23" customFormat="false" ht="12.75" hidden="false" customHeight="false" outlineLevel="0" collapsed="false">
      <c r="A23" s="54" t="s">
        <v>145</v>
      </c>
      <c r="B23" s="55" t="s">
        <v>73</v>
      </c>
      <c r="C23" s="55" t="s">
        <v>73</v>
      </c>
      <c r="D23" s="55" t="s">
        <v>73</v>
      </c>
      <c r="E23" s="55" t="s">
        <v>73</v>
      </c>
      <c r="F23" s="55" t="s">
        <v>73</v>
      </c>
      <c r="G23" s="55" t="s">
        <v>73</v>
      </c>
      <c r="H23" s="55" t="s">
        <v>73</v>
      </c>
      <c r="I23" s="55" t="s">
        <v>73</v>
      </c>
      <c r="J23" s="55" t="s">
        <v>73</v>
      </c>
      <c r="K23" s="55" t="s">
        <v>73</v>
      </c>
      <c r="L23" s="55" t="s">
        <v>73</v>
      </c>
      <c r="M23" s="55" t="s">
        <v>73</v>
      </c>
      <c r="N23" s="55" t="s">
        <v>73</v>
      </c>
      <c r="O23" s="55" t="s">
        <v>73</v>
      </c>
      <c r="P23" s="55" t="s">
        <v>73</v>
      </c>
      <c r="Q23" s="55" t="s">
        <v>73</v>
      </c>
      <c r="R23" s="55" t="s">
        <v>73</v>
      </c>
      <c r="S23" s="55" t="s">
        <v>73</v>
      </c>
      <c r="T23" s="55" t="s">
        <v>73</v>
      </c>
      <c r="U23" s="55" t="s">
        <v>73</v>
      </c>
      <c r="V23" s="55" t="s">
        <v>73</v>
      </c>
      <c r="W23" s="55" t="s">
        <v>73</v>
      </c>
      <c r="X23" s="55" t="s">
        <v>73</v>
      </c>
      <c r="Y23" s="55" t="s">
        <v>73</v>
      </c>
      <c r="Z23" s="41" t="str">
        <f aca="false">IF(ISNUMBER(B23),IF(B23=SUM(C23:G23),"p","f"),"-")</f>
        <v>-</v>
      </c>
      <c r="AA23" s="41" t="str">
        <f aca="false">IF(ISNUMBER(Y23),IF(Y23=SUM(C23:X23),"p","f"),"-")</f>
        <v>-</v>
      </c>
    </row>
    <row r="24" customFormat="false" ht="12.75" hidden="false" customHeight="false" outlineLevel="0" collapsed="false">
      <c r="A24" s="54" t="s">
        <v>202</v>
      </c>
      <c r="B24" s="55" t="n">
        <v>1</v>
      </c>
      <c r="C24" s="55" t="n">
        <v>1</v>
      </c>
      <c r="D24" s="55" t="s">
        <v>73</v>
      </c>
      <c r="E24" s="55" t="s">
        <v>73</v>
      </c>
      <c r="F24" s="55" t="s">
        <v>73</v>
      </c>
      <c r="G24" s="55" t="s">
        <v>73</v>
      </c>
      <c r="H24" s="55" t="s">
        <v>73</v>
      </c>
      <c r="I24" s="55" t="s">
        <v>73</v>
      </c>
      <c r="J24" s="55" t="n">
        <v>1</v>
      </c>
      <c r="K24" s="55" t="s">
        <v>73</v>
      </c>
      <c r="L24" s="55" t="s">
        <v>73</v>
      </c>
      <c r="M24" s="55" t="s">
        <v>73</v>
      </c>
      <c r="N24" s="55" t="s">
        <v>73</v>
      </c>
      <c r="O24" s="55" t="n">
        <v>1</v>
      </c>
      <c r="P24" s="55" t="s">
        <v>73</v>
      </c>
      <c r="Q24" s="55" t="s">
        <v>73</v>
      </c>
      <c r="R24" s="55" t="n">
        <v>1</v>
      </c>
      <c r="S24" s="55" t="s">
        <v>73</v>
      </c>
      <c r="T24" s="55" t="s">
        <v>73</v>
      </c>
      <c r="U24" s="55" t="s">
        <v>73</v>
      </c>
      <c r="V24" s="55" t="s">
        <v>73</v>
      </c>
      <c r="W24" s="55" t="s">
        <v>73</v>
      </c>
      <c r="X24" s="55" t="s">
        <v>73</v>
      </c>
      <c r="Y24" s="55" t="n">
        <v>4</v>
      </c>
      <c r="Z24" s="41" t="str">
        <f aca="false">IF(ISNUMBER(B24),IF(B24=SUM(C24:G24),"p","f"),"-")</f>
        <v>p</v>
      </c>
      <c r="AA24" s="41" t="str">
        <f aca="false">IF(ISNUMBER(Y24),IF(Y24=SUM(C24:X24),"p","f"),"-")</f>
        <v>p</v>
      </c>
    </row>
    <row r="25" customFormat="false" ht="12.75" hidden="false" customHeight="false" outlineLevel="0" collapsed="false">
      <c r="A25" s="54" t="s">
        <v>203</v>
      </c>
      <c r="B25" s="55" t="n">
        <v>5</v>
      </c>
      <c r="C25" s="55" t="n">
        <v>1</v>
      </c>
      <c r="D25" s="55" t="n">
        <v>2</v>
      </c>
      <c r="E25" s="55" t="n">
        <v>1</v>
      </c>
      <c r="F25" s="55" t="s">
        <v>73</v>
      </c>
      <c r="G25" s="55" t="n">
        <v>1</v>
      </c>
      <c r="H25" s="55" t="s">
        <v>73</v>
      </c>
      <c r="I25" s="55" t="n">
        <v>2</v>
      </c>
      <c r="J25" s="55" t="n">
        <v>2</v>
      </c>
      <c r="K25" s="55" t="n">
        <v>1</v>
      </c>
      <c r="L25" s="55" t="s">
        <v>73</v>
      </c>
      <c r="M25" s="55" t="s">
        <v>73</v>
      </c>
      <c r="N25" s="55" t="s">
        <v>73</v>
      </c>
      <c r="O25" s="55" t="n">
        <v>2</v>
      </c>
      <c r="P25" s="55" t="s">
        <v>73</v>
      </c>
      <c r="Q25" s="55" t="n">
        <v>2</v>
      </c>
      <c r="R25" s="55" t="n">
        <v>1</v>
      </c>
      <c r="S25" s="55" t="s">
        <v>73</v>
      </c>
      <c r="T25" s="55" t="n">
        <v>1</v>
      </c>
      <c r="U25" s="55" t="n">
        <v>2</v>
      </c>
      <c r="V25" s="55" t="s">
        <v>73</v>
      </c>
      <c r="W25" s="55" t="s">
        <v>73</v>
      </c>
      <c r="X25" s="55" t="s">
        <v>73</v>
      </c>
      <c r="Y25" s="55" t="n">
        <v>18</v>
      </c>
      <c r="Z25" s="41" t="str">
        <f aca="false">IF(ISNUMBER(B25),IF(B25=SUM(C25:G25),"p","f"),"-")</f>
        <v>p</v>
      </c>
      <c r="AA25" s="41" t="str">
        <f aca="false">IF(ISNUMBER(Y25),IF(Y25=SUM(C25:X25),"p","f"),"-")</f>
        <v>p</v>
      </c>
    </row>
    <row r="26" customFormat="false" ht="12.75" hidden="false" customHeight="false" outlineLevel="0" collapsed="false">
      <c r="A26" s="54" t="s">
        <v>148</v>
      </c>
      <c r="B26" s="55" t="n">
        <v>3</v>
      </c>
      <c r="C26" s="55" t="s">
        <v>73</v>
      </c>
      <c r="D26" s="55" t="n">
        <v>1</v>
      </c>
      <c r="E26" s="55" t="n">
        <v>1</v>
      </c>
      <c r="F26" s="55" t="s">
        <v>73</v>
      </c>
      <c r="G26" s="55" t="n">
        <v>1</v>
      </c>
      <c r="H26" s="55" t="s">
        <v>73</v>
      </c>
      <c r="I26" s="55" t="s">
        <v>73</v>
      </c>
      <c r="J26" s="55" t="s">
        <v>73</v>
      </c>
      <c r="K26" s="55" t="s">
        <v>73</v>
      </c>
      <c r="L26" s="55" t="s">
        <v>73</v>
      </c>
      <c r="M26" s="55" t="s">
        <v>73</v>
      </c>
      <c r="N26" s="55" t="s">
        <v>73</v>
      </c>
      <c r="O26" s="55" t="s">
        <v>73</v>
      </c>
      <c r="P26" s="55" t="s">
        <v>73</v>
      </c>
      <c r="Q26" s="55" t="s">
        <v>73</v>
      </c>
      <c r="R26" s="55" t="s">
        <v>73</v>
      </c>
      <c r="S26" s="55" t="s">
        <v>73</v>
      </c>
      <c r="T26" s="55" t="s">
        <v>73</v>
      </c>
      <c r="U26" s="55" t="s">
        <v>73</v>
      </c>
      <c r="V26" s="55" t="s">
        <v>73</v>
      </c>
      <c r="W26" s="55" t="s">
        <v>73</v>
      </c>
      <c r="X26" s="55" t="s">
        <v>73</v>
      </c>
      <c r="Y26" s="55" t="n">
        <v>3</v>
      </c>
      <c r="Z26" s="41" t="str">
        <f aca="false">IF(ISNUMBER(B26),IF(B26=SUM(C26:G26),"p","f"),"-")</f>
        <v>p</v>
      </c>
      <c r="AA26" s="41" t="str">
        <f aca="false">IF(ISNUMBER(Y26),IF(Y26=SUM(C26:X26),"p","f"),"-")</f>
        <v>p</v>
      </c>
    </row>
    <row r="27" customFormat="false" ht="12.75" hidden="false" customHeight="false" outlineLevel="0" collapsed="false">
      <c r="A27" s="54" t="s">
        <v>149</v>
      </c>
      <c r="B27" s="55" t="s">
        <v>73</v>
      </c>
      <c r="C27" s="55" t="s">
        <v>73</v>
      </c>
      <c r="D27" s="55" t="s">
        <v>73</v>
      </c>
      <c r="E27" s="55" t="s">
        <v>73</v>
      </c>
      <c r="F27" s="55" t="s">
        <v>73</v>
      </c>
      <c r="G27" s="55" t="s">
        <v>73</v>
      </c>
      <c r="H27" s="55" t="s">
        <v>73</v>
      </c>
      <c r="I27" s="55" t="n">
        <v>1</v>
      </c>
      <c r="J27" s="55" t="s">
        <v>73</v>
      </c>
      <c r="K27" s="55" t="s">
        <v>73</v>
      </c>
      <c r="L27" s="55" t="s">
        <v>73</v>
      </c>
      <c r="M27" s="55" t="s">
        <v>73</v>
      </c>
      <c r="N27" s="55" t="s">
        <v>73</v>
      </c>
      <c r="O27" s="55" t="s">
        <v>73</v>
      </c>
      <c r="P27" s="55" t="s">
        <v>73</v>
      </c>
      <c r="Q27" s="55" t="n">
        <v>1</v>
      </c>
      <c r="R27" s="55" t="s">
        <v>73</v>
      </c>
      <c r="S27" s="55" t="s">
        <v>73</v>
      </c>
      <c r="T27" s="55" t="s">
        <v>73</v>
      </c>
      <c r="U27" s="55" t="s">
        <v>73</v>
      </c>
      <c r="V27" s="55" t="n">
        <v>1</v>
      </c>
      <c r="W27" s="55" t="s">
        <v>73</v>
      </c>
      <c r="X27" s="55" t="n">
        <v>1</v>
      </c>
      <c r="Y27" s="55" t="n">
        <v>4</v>
      </c>
      <c r="Z27" s="41" t="str">
        <f aca="false">IF(ISNUMBER(B27),IF(B27=SUM(C27:G27),"p","f"),"-")</f>
        <v>-</v>
      </c>
      <c r="AA27" s="41" t="str">
        <f aca="false">IF(ISNUMBER(Y27),IF(Y27=SUM(C27:X27),"p","f"),"-")</f>
        <v>p</v>
      </c>
    </row>
    <row r="28" customFormat="false" ht="12.75" hidden="false" customHeight="false" outlineLevel="0" collapsed="false">
      <c r="A28" s="54" t="s">
        <v>150</v>
      </c>
      <c r="B28" s="55" t="s">
        <v>73</v>
      </c>
      <c r="C28" s="55" t="s">
        <v>73</v>
      </c>
      <c r="D28" s="55" t="s">
        <v>73</v>
      </c>
      <c r="E28" s="55" t="s">
        <v>73</v>
      </c>
      <c r="F28" s="55" t="s">
        <v>73</v>
      </c>
      <c r="G28" s="55" t="s">
        <v>73</v>
      </c>
      <c r="H28" s="55" t="s">
        <v>73</v>
      </c>
      <c r="I28" s="55" t="s">
        <v>73</v>
      </c>
      <c r="J28" s="55" t="s">
        <v>73</v>
      </c>
      <c r="K28" s="55" t="s">
        <v>73</v>
      </c>
      <c r="L28" s="55" t="s">
        <v>73</v>
      </c>
      <c r="M28" s="55" t="s">
        <v>73</v>
      </c>
      <c r="N28" s="55" t="s">
        <v>73</v>
      </c>
      <c r="O28" s="55" t="s">
        <v>73</v>
      </c>
      <c r="P28" s="55" t="s">
        <v>73</v>
      </c>
      <c r="Q28" s="55" t="s">
        <v>73</v>
      </c>
      <c r="R28" s="55" t="s">
        <v>73</v>
      </c>
      <c r="S28" s="55" t="s">
        <v>73</v>
      </c>
      <c r="T28" s="55" t="s">
        <v>73</v>
      </c>
      <c r="U28" s="55" t="s">
        <v>73</v>
      </c>
      <c r="V28" s="55" t="s">
        <v>73</v>
      </c>
      <c r="W28" s="55" t="s">
        <v>73</v>
      </c>
      <c r="X28" s="55" t="s">
        <v>73</v>
      </c>
      <c r="Y28" s="55" t="s">
        <v>73</v>
      </c>
      <c r="Z28" s="41" t="str">
        <f aca="false">IF(ISNUMBER(B28),IF(B28=SUM(C28:G28),"p","f"),"-")</f>
        <v>-</v>
      </c>
      <c r="AA28" s="41" t="str">
        <f aca="false">IF(ISNUMBER(Y28),IF(Y28=SUM(C28:X28),"p","f"),"-")</f>
        <v>-</v>
      </c>
    </row>
    <row r="29" customFormat="false" ht="12.75" hidden="false" customHeight="false" outlineLevel="0" collapsed="false">
      <c r="A29" s="54" t="s">
        <v>151</v>
      </c>
      <c r="B29" s="55" t="s">
        <v>73</v>
      </c>
      <c r="C29" s="55" t="s">
        <v>73</v>
      </c>
      <c r="D29" s="55" t="s">
        <v>73</v>
      </c>
      <c r="E29" s="55" t="s">
        <v>73</v>
      </c>
      <c r="F29" s="55" t="s">
        <v>73</v>
      </c>
      <c r="G29" s="55" t="s">
        <v>73</v>
      </c>
      <c r="H29" s="55" t="s">
        <v>73</v>
      </c>
      <c r="I29" s="55" t="s">
        <v>73</v>
      </c>
      <c r="J29" s="55" t="s">
        <v>73</v>
      </c>
      <c r="K29" s="55" t="s">
        <v>73</v>
      </c>
      <c r="L29" s="55" t="s">
        <v>73</v>
      </c>
      <c r="M29" s="55" t="s">
        <v>73</v>
      </c>
      <c r="N29" s="55" t="s">
        <v>73</v>
      </c>
      <c r="O29" s="55" t="s">
        <v>73</v>
      </c>
      <c r="P29" s="55" t="s">
        <v>73</v>
      </c>
      <c r="Q29" s="55" t="s">
        <v>73</v>
      </c>
      <c r="R29" s="55" t="s">
        <v>73</v>
      </c>
      <c r="S29" s="55" t="s">
        <v>73</v>
      </c>
      <c r="T29" s="55" t="s">
        <v>73</v>
      </c>
      <c r="U29" s="55" t="s">
        <v>73</v>
      </c>
      <c r="V29" s="55" t="s">
        <v>73</v>
      </c>
      <c r="W29" s="55" t="s">
        <v>73</v>
      </c>
      <c r="X29" s="55" t="s">
        <v>73</v>
      </c>
      <c r="Y29" s="55" t="s">
        <v>73</v>
      </c>
      <c r="Z29" s="41" t="str">
        <f aca="false">IF(ISNUMBER(B29),IF(B29=SUM(C29:G29),"p","f"),"-")</f>
        <v>-</v>
      </c>
      <c r="AA29" s="41" t="str">
        <f aca="false">IF(ISNUMBER(Y29),IF(Y29=SUM(C29:X29),"p","f"),"-")</f>
        <v>-</v>
      </c>
    </row>
    <row r="30" customFormat="false" ht="12.75" hidden="false" customHeight="false" outlineLevel="0" collapsed="false">
      <c r="A30" s="54" t="s">
        <v>152</v>
      </c>
      <c r="B30" s="55" t="s">
        <v>73</v>
      </c>
      <c r="C30" s="55" t="s">
        <v>73</v>
      </c>
      <c r="D30" s="55" t="s">
        <v>73</v>
      </c>
      <c r="E30" s="55" t="s">
        <v>73</v>
      </c>
      <c r="F30" s="55" t="s">
        <v>73</v>
      </c>
      <c r="G30" s="55" t="s">
        <v>73</v>
      </c>
      <c r="H30" s="55" t="s">
        <v>73</v>
      </c>
      <c r="I30" s="55" t="s">
        <v>73</v>
      </c>
      <c r="J30" s="55" t="s">
        <v>73</v>
      </c>
      <c r="K30" s="55" t="s">
        <v>73</v>
      </c>
      <c r="L30" s="55" t="s">
        <v>73</v>
      </c>
      <c r="M30" s="55" t="s">
        <v>73</v>
      </c>
      <c r="N30" s="55" t="s">
        <v>73</v>
      </c>
      <c r="O30" s="55" t="s">
        <v>73</v>
      </c>
      <c r="P30" s="55" t="s">
        <v>73</v>
      </c>
      <c r="Q30" s="55" t="s">
        <v>73</v>
      </c>
      <c r="R30" s="55" t="s">
        <v>73</v>
      </c>
      <c r="S30" s="55" t="s">
        <v>73</v>
      </c>
      <c r="T30" s="55" t="s">
        <v>73</v>
      </c>
      <c r="U30" s="55" t="s">
        <v>73</v>
      </c>
      <c r="V30" s="55" t="s">
        <v>73</v>
      </c>
      <c r="W30" s="55" t="s">
        <v>73</v>
      </c>
      <c r="X30" s="55" t="s">
        <v>73</v>
      </c>
      <c r="Y30" s="55" t="s">
        <v>73</v>
      </c>
      <c r="Z30" s="41" t="str">
        <f aca="false">IF(ISNUMBER(B30),IF(B30=SUM(C30:G30),"p","f"),"-")</f>
        <v>-</v>
      </c>
      <c r="AA30" s="41" t="str">
        <f aca="false">IF(ISNUMBER(Y30),IF(Y30=SUM(C30:X30),"p","f"),"-")</f>
        <v>-</v>
      </c>
    </row>
    <row r="31" customFormat="false" ht="12.75" hidden="false" customHeight="false" outlineLevel="0" collapsed="false">
      <c r="A31" s="54" t="s">
        <v>153</v>
      </c>
      <c r="B31" s="55" t="s">
        <v>73</v>
      </c>
      <c r="C31" s="55" t="s">
        <v>73</v>
      </c>
      <c r="D31" s="55" t="s">
        <v>73</v>
      </c>
      <c r="E31" s="55" t="s">
        <v>73</v>
      </c>
      <c r="F31" s="55" t="s">
        <v>73</v>
      </c>
      <c r="G31" s="55" t="s">
        <v>73</v>
      </c>
      <c r="H31" s="55" t="s">
        <v>73</v>
      </c>
      <c r="I31" s="55" t="s">
        <v>73</v>
      </c>
      <c r="J31" s="55" t="s">
        <v>73</v>
      </c>
      <c r="K31" s="55" t="s">
        <v>73</v>
      </c>
      <c r="L31" s="55" t="s">
        <v>73</v>
      </c>
      <c r="M31" s="55" t="s">
        <v>73</v>
      </c>
      <c r="N31" s="55" t="n">
        <v>1</v>
      </c>
      <c r="O31" s="55" t="s">
        <v>73</v>
      </c>
      <c r="P31" s="55" t="s">
        <v>73</v>
      </c>
      <c r="Q31" s="55" t="s">
        <v>73</v>
      </c>
      <c r="R31" s="55" t="s">
        <v>73</v>
      </c>
      <c r="S31" s="55" t="s">
        <v>73</v>
      </c>
      <c r="T31" s="55" t="s">
        <v>73</v>
      </c>
      <c r="U31" s="55" t="s">
        <v>73</v>
      </c>
      <c r="V31" s="55" t="s">
        <v>73</v>
      </c>
      <c r="W31" s="55" t="s">
        <v>73</v>
      </c>
      <c r="X31" s="55" t="s">
        <v>73</v>
      </c>
      <c r="Y31" s="55" t="n">
        <v>1</v>
      </c>
      <c r="Z31" s="41" t="str">
        <f aca="false">IF(ISNUMBER(B31),IF(B31=SUM(C31:G31),"p","f"),"-")</f>
        <v>-</v>
      </c>
      <c r="AA31" s="41" t="str">
        <f aca="false">IF(ISNUMBER(Y31),IF(Y31=SUM(C31:X31),"p","f"),"-")</f>
        <v>p</v>
      </c>
    </row>
    <row r="32" customFormat="false" ht="12.75" hidden="false" customHeight="false" outlineLevel="0" collapsed="false">
      <c r="A32" s="54" t="s">
        <v>154</v>
      </c>
      <c r="B32" s="55" t="n">
        <v>4</v>
      </c>
      <c r="C32" s="55" t="n">
        <v>4</v>
      </c>
      <c r="D32" s="55" t="s">
        <v>73</v>
      </c>
      <c r="E32" s="55" t="s">
        <v>73</v>
      </c>
      <c r="F32" s="55" t="s">
        <v>73</v>
      </c>
      <c r="G32" s="55" t="s">
        <v>73</v>
      </c>
      <c r="H32" s="55" t="n">
        <v>2</v>
      </c>
      <c r="I32" s="55" t="n">
        <v>4</v>
      </c>
      <c r="J32" s="55" t="n">
        <v>1</v>
      </c>
      <c r="K32" s="55" t="n">
        <v>2</v>
      </c>
      <c r="L32" s="55" t="n">
        <v>1</v>
      </c>
      <c r="M32" s="55" t="n">
        <v>10</v>
      </c>
      <c r="N32" s="55" t="n">
        <v>5</v>
      </c>
      <c r="O32" s="55" t="n">
        <v>10</v>
      </c>
      <c r="P32" s="55" t="n">
        <v>14</v>
      </c>
      <c r="Q32" s="55" t="n">
        <v>15</v>
      </c>
      <c r="R32" s="55" t="n">
        <v>19</v>
      </c>
      <c r="S32" s="55" t="n">
        <v>25</v>
      </c>
      <c r="T32" s="55" t="n">
        <v>52</v>
      </c>
      <c r="U32" s="55" t="n">
        <v>60</v>
      </c>
      <c r="V32" s="55" t="n">
        <v>26</v>
      </c>
      <c r="W32" s="55" t="n">
        <v>17</v>
      </c>
      <c r="X32" s="55" t="n">
        <v>7</v>
      </c>
      <c r="Y32" s="55" t="n">
        <v>274</v>
      </c>
      <c r="Z32" s="41" t="str">
        <f aca="false">IF(ISNUMBER(B32),IF(B32=SUM(C32:G32),"p","f"),"-")</f>
        <v>p</v>
      </c>
      <c r="AA32" s="41" t="str">
        <f aca="false">IF(ISNUMBER(Y32),IF(Y32=SUM(C32:X32),"p","f"),"-")</f>
        <v>p</v>
      </c>
    </row>
    <row r="33" customFormat="false" ht="12.75" hidden="false" customHeight="false" outlineLevel="0" collapsed="false">
      <c r="A33" s="54" t="s">
        <v>155</v>
      </c>
      <c r="B33" s="55" t="s">
        <v>73</v>
      </c>
      <c r="C33" s="55" t="s">
        <v>73</v>
      </c>
      <c r="D33" s="55" t="s">
        <v>73</v>
      </c>
      <c r="E33" s="55" t="s">
        <v>73</v>
      </c>
      <c r="F33" s="55" t="s">
        <v>73</v>
      </c>
      <c r="G33" s="55" t="s">
        <v>73</v>
      </c>
      <c r="H33" s="55" t="s">
        <v>73</v>
      </c>
      <c r="I33" s="55" t="s">
        <v>73</v>
      </c>
      <c r="J33" s="55" t="s">
        <v>73</v>
      </c>
      <c r="K33" s="55" t="s">
        <v>73</v>
      </c>
      <c r="L33" s="55" t="s">
        <v>73</v>
      </c>
      <c r="M33" s="55" t="s">
        <v>73</v>
      </c>
      <c r="N33" s="55" t="s">
        <v>73</v>
      </c>
      <c r="O33" s="55" t="s">
        <v>73</v>
      </c>
      <c r="P33" s="55" t="s">
        <v>73</v>
      </c>
      <c r="Q33" s="55" t="s">
        <v>73</v>
      </c>
      <c r="R33" s="55" t="s">
        <v>73</v>
      </c>
      <c r="S33" s="55" t="s">
        <v>73</v>
      </c>
      <c r="T33" s="55" t="s">
        <v>73</v>
      </c>
      <c r="U33" s="55" t="s">
        <v>73</v>
      </c>
      <c r="V33" s="55" t="s">
        <v>73</v>
      </c>
      <c r="W33" s="55" t="s">
        <v>73</v>
      </c>
      <c r="X33" s="55" t="s">
        <v>73</v>
      </c>
      <c r="Y33" s="55" t="s">
        <v>73</v>
      </c>
      <c r="Z33" s="41" t="str">
        <f aca="false">IF(ISNUMBER(B33),IF(B33=SUM(C33:G33),"p","f"),"-")</f>
        <v>-</v>
      </c>
      <c r="AA33" s="41" t="str">
        <f aca="false">IF(ISNUMBER(Y33),IF(Y33=SUM(C33:X33),"p","f"),"-")</f>
        <v>-</v>
      </c>
    </row>
    <row r="34" customFormat="false" ht="12.75" hidden="false" customHeight="false" outlineLevel="0" collapsed="false">
      <c r="A34" s="54" t="s">
        <v>156</v>
      </c>
      <c r="B34" s="55" t="s">
        <v>73</v>
      </c>
      <c r="C34" s="55" t="s">
        <v>73</v>
      </c>
      <c r="D34" s="55" t="s">
        <v>73</v>
      </c>
      <c r="E34" s="55" t="s">
        <v>73</v>
      </c>
      <c r="F34" s="55" t="s">
        <v>73</v>
      </c>
      <c r="G34" s="55" t="s">
        <v>73</v>
      </c>
      <c r="H34" s="55" t="s">
        <v>73</v>
      </c>
      <c r="I34" s="55" t="s">
        <v>73</v>
      </c>
      <c r="J34" s="55" t="s">
        <v>73</v>
      </c>
      <c r="K34" s="55" t="s">
        <v>73</v>
      </c>
      <c r="L34" s="55" t="s">
        <v>73</v>
      </c>
      <c r="M34" s="55" t="s">
        <v>73</v>
      </c>
      <c r="N34" s="55" t="s">
        <v>73</v>
      </c>
      <c r="O34" s="55" t="s">
        <v>73</v>
      </c>
      <c r="P34" s="55" t="s">
        <v>73</v>
      </c>
      <c r="Q34" s="55" t="s">
        <v>73</v>
      </c>
      <c r="R34" s="55" t="s">
        <v>73</v>
      </c>
      <c r="S34" s="55" t="s">
        <v>73</v>
      </c>
      <c r="T34" s="55" t="s">
        <v>73</v>
      </c>
      <c r="U34" s="55" t="s">
        <v>73</v>
      </c>
      <c r="V34" s="55" t="s">
        <v>73</v>
      </c>
      <c r="W34" s="55" t="s">
        <v>73</v>
      </c>
      <c r="X34" s="55" t="s">
        <v>73</v>
      </c>
      <c r="Y34" s="55" t="s">
        <v>73</v>
      </c>
      <c r="Z34" s="41" t="str">
        <f aca="false">IF(ISNUMBER(B34),IF(B34=SUM(C34:G34),"p","f"),"-")</f>
        <v>-</v>
      </c>
      <c r="AA34" s="41" t="str">
        <f aca="false">IF(ISNUMBER(Y34),IF(Y34=SUM(C34:X34),"p","f"),"-")</f>
        <v>-</v>
      </c>
    </row>
    <row r="35" customFormat="false" ht="12.75" hidden="false" customHeight="false" outlineLevel="0" collapsed="false">
      <c r="A35" s="54" t="s">
        <v>157</v>
      </c>
      <c r="B35" s="55" t="s">
        <v>73</v>
      </c>
      <c r="C35" s="55" t="s">
        <v>73</v>
      </c>
      <c r="D35" s="55" t="s">
        <v>73</v>
      </c>
      <c r="E35" s="55" t="s">
        <v>73</v>
      </c>
      <c r="F35" s="55" t="s">
        <v>73</v>
      </c>
      <c r="G35" s="55" t="s">
        <v>73</v>
      </c>
      <c r="H35" s="55" t="s">
        <v>73</v>
      </c>
      <c r="I35" s="55" t="s">
        <v>73</v>
      </c>
      <c r="J35" s="55" t="s">
        <v>73</v>
      </c>
      <c r="K35" s="55" t="s">
        <v>73</v>
      </c>
      <c r="L35" s="55" t="s">
        <v>73</v>
      </c>
      <c r="M35" s="55" t="s">
        <v>73</v>
      </c>
      <c r="N35" s="55" t="s">
        <v>73</v>
      </c>
      <c r="O35" s="55" t="s">
        <v>73</v>
      </c>
      <c r="P35" s="55" t="s">
        <v>73</v>
      </c>
      <c r="Q35" s="55" t="s">
        <v>73</v>
      </c>
      <c r="R35" s="55" t="s">
        <v>73</v>
      </c>
      <c r="S35" s="55" t="s">
        <v>73</v>
      </c>
      <c r="T35" s="55" t="s">
        <v>73</v>
      </c>
      <c r="U35" s="55" t="s">
        <v>73</v>
      </c>
      <c r="V35" s="55" t="s">
        <v>73</v>
      </c>
      <c r="W35" s="55" t="s">
        <v>73</v>
      </c>
      <c r="X35" s="55" t="s">
        <v>73</v>
      </c>
      <c r="Y35" s="55" t="s">
        <v>73</v>
      </c>
      <c r="Z35" s="41" t="str">
        <f aca="false">IF(ISNUMBER(B35),IF(B35=SUM(C35:G35),"p","f"),"-")</f>
        <v>-</v>
      </c>
      <c r="AA35" s="41" t="str">
        <f aca="false">IF(ISNUMBER(Y35),IF(Y35=SUM(C35:X35),"p","f"),"-")</f>
        <v>-</v>
      </c>
    </row>
    <row r="36" customFormat="false" ht="12.75" hidden="false" customHeight="false" outlineLevel="0" collapsed="false">
      <c r="A36" s="54" t="s">
        <v>204</v>
      </c>
      <c r="B36" s="55" t="s">
        <v>73</v>
      </c>
      <c r="C36" s="55" t="s">
        <v>73</v>
      </c>
      <c r="D36" s="55" t="s">
        <v>73</v>
      </c>
      <c r="E36" s="55" t="s">
        <v>73</v>
      </c>
      <c r="F36" s="55" t="s">
        <v>73</v>
      </c>
      <c r="G36" s="55" t="s">
        <v>73</v>
      </c>
      <c r="H36" s="55" t="s">
        <v>73</v>
      </c>
      <c r="I36" s="55" t="n">
        <v>1</v>
      </c>
      <c r="J36" s="55" t="s">
        <v>73</v>
      </c>
      <c r="K36" s="55" t="s">
        <v>73</v>
      </c>
      <c r="L36" s="55" t="n">
        <v>2</v>
      </c>
      <c r="M36" s="55" t="n">
        <v>12</v>
      </c>
      <c r="N36" s="55" t="n">
        <v>4</v>
      </c>
      <c r="O36" s="55" t="n">
        <v>4</v>
      </c>
      <c r="P36" s="55" t="n">
        <v>3</v>
      </c>
      <c r="Q36" s="55" t="n">
        <v>2</v>
      </c>
      <c r="R36" s="55" t="s">
        <v>73</v>
      </c>
      <c r="S36" s="55" t="n">
        <v>1</v>
      </c>
      <c r="T36" s="55" t="s">
        <v>73</v>
      </c>
      <c r="U36" s="55" t="s">
        <v>73</v>
      </c>
      <c r="V36" s="55" t="s">
        <v>73</v>
      </c>
      <c r="W36" s="55" t="s">
        <v>73</v>
      </c>
      <c r="X36" s="55" t="s">
        <v>73</v>
      </c>
      <c r="Y36" s="55" t="n">
        <v>29</v>
      </c>
      <c r="Z36" s="41" t="str">
        <f aca="false">IF(ISNUMBER(B36),IF(B36=SUM(C36:G36),"p","f"),"-")</f>
        <v>-</v>
      </c>
      <c r="AA36" s="41" t="str">
        <f aca="false">IF(ISNUMBER(Y36),IF(Y36=SUM(C36:X36),"p","f"),"-")</f>
        <v>p</v>
      </c>
    </row>
    <row r="37" customFormat="false" ht="12.75" hidden="false" customHeight="false" outlineLevel="0" collapsed="false">
      <c r="A37" s="54" t="s">
        <v>215</v>
      </c>
      <c r="B37" s="55" t="s">
        <v>73</v>
      </c>
      <c r="C37" s="55" t="s">
        <v>73</v>
      </c>
      <c r="D37" s="55" t="s">
        <v>73</v>
      </c>
      <c r="E37" s="55" t="s">
        <v>73</v>
      </c>
      <c r="F37" s="55" t="s">
        <v>73</v>
      </c>
      <c r="G37" s="55" t="s">
        <v>73</v>
      </c>
      <c r="H37" s="55" t="s">
        <v>73</v>
      </c>
      <c r="I37" s="55" t="s">
        <v>73</v>
      </c>
      <c r="J37" s="55" t="s">
        <v>73</v>
      </c>
      <c r="K37" s="55" t="s">
        <v>73</v>
      </c>
      <c r="L37" s="55" t="s">
        <v>73</v>
      </c>
      <c r="M37" s="55" t="s">
        <v>73</v>
      </c>
      <c r="N37" s="55" t="s">
        <v>73</v>
      </c>
      <c r="O37" s="55" t="s">
        <v>73</v>
      </c>
      <c r="P37" s="55" t="s">
        <v>73</v>
      </c>
      <c r="Q37" s="55" t="s">
        <v>73</v>
      </c>
      <c r="R37" s="55" t="s">
        <v>73</v>
      </c>
      <c r="S37" s="55" t="s">
        <v>73</v>
      </c>
      <c r="T37" s="55" t="s">
        <v>73</v>
      </c>
      <c r="U37" s="55" t="s">
        <v>73</v>
      </c>
      <c r="V37" s="55" t="s">
        <v>73</v>
      </c>
      <c r="W37" s="55" t="s">
        <v>73</v>
      </c>
      <c r="X37" s="55" t="s">
        <v>73</v>
      </c>
      <c r="Y37" s="55" t="s">
        <v>73</v>
      </c>
      <c r="Z37" s="41" t="str">
        <f aca="false">IF(ISNUMBER(B37),IF(B37=SUM(C37:G37),"p","f"),"-")</f>
        <v>-</v>
      </c>
      <c r="AA37" s="41" t="str">
        <f aca="false">IF(ISNUMBER(Y37),IF(Y37=SUM(C37:X37),"p","f"),"-")</f>
        <v>-</v>
      </c>
    </row>
    <row r="38" customFormat="false" ht="12.75" hidden="false" customHeight="false" outlineLevel="0" collapsed="false">
      <c r="A38" s="54" t="s">
        <v>160</v>
      </c>
      <c r="B38" s="55" t="s">
        <v>73</v>
      </c>
      <c r="C38" s="55" t="s">
        <v>73</v>
      </c>
      <c r="D38" s="55" t="s">
        <v>73</v>
      </c>
      <c r="E38" s="55" t="s">
        <v>73</v>
      </c>
      <c r="F38" s="55" t="s">
        <v>73</v>
      </c>
      <c r="G38" s="55" t="s">
        <v>73</v>
      </c>
      <c r="H38" s="55" t="s">
        <v>73</v>
      </c>
      <c r="I38" s="55" t="s">
        <v>73</v>
      </c>
      <c r="J38" s="55" t="s">
        <v>73</v>
      </c>
      <c r="K38" s="55" t="s">
        <v>73</v>
      </c>
      <c r="L38" s="55" t="s">
        <v>73</v>
      </c>
      <c r="M38" s="55" t="s">
        <v>73</v>
      </c>
      <c r="N38" s="55" t="s">
        <v>73</v>
      </c>
      <c r="O38" s="55" t="s">
        <v>73</v>
      </c>
      <c r="P38" s="55" t="s">
        <v>73</v>
      </c>
      <c r="Q38" s="55" t="s">
        <v>73</v>
      </c>
      <c r="R38" s="55" t="s">
        <v>73</v>
      </c>
      <c r="S38" s="55" t="s">
        <v>73</v>
      </c>
      <c r="T38" s="55" t="s">
        <v>73</v>
      </c>
      <c r="U38" s="55" t="s">
        <v>73</v>
      </c>
      <c r="V38" s="55" t="s">
        <v>73</v>
      </c>
      <c r="W38" s="55" t="s">
        <v>73</v>
      </c>
      <c r="X38" s="55" t="s">
        <v>73</v>
      </c>
      <c r="Y38" s="55" t="s">
        <v>73</v>
      </c>
      <c r="Z38" s="41" t="str">
        <f aca="false">IF(ISNUMBER(B38),IF(B38=SUM(C38:G38),"p","f"),"-")</f>
        <v>-</v>
      </c>
      <c r="AA38" s="41" t="str">
        <f aca="false">IF(ISNUMBER(Y38),IF(Y38=SUM(C38:X38),"p","f"),"-")</f>
        <v>-</v>
      </c>
    </row>
    <row r="39" customFormat="false" ht="12.75" hidden="false" customHeight="false" outlineLevel="0" collapsed="false">
      <c r="A39" s="54" t="s">
        <v>161</v>
      </c>
      <c r="B39" s="55" t="n">
        <v>2</v>
      </c>
      <c r="C39" s="55" t="n">
        <v>2</v>
      </c>
      <c r="D39" s="55" t="s">
        <v>73</v>
      </c>
      <c r="E39" s="55" t="s">
        <v>73</v>
      </c>
      <c r="F39" s="55" t="s">
        <v>73</v>
      </c>
      <c r="G39" s="55" t="s">
        <v>73</v>
      </c>
      <c r="H39" s="55" t="s">
        <v>73</v>
      </c>
      <c r="I39" s="55" t="s">
        <v>73</v>
      </c>
      <c r="J39" s="55" t="s">
        <v>73</v>
      </c>
      <c r="K39" s="55" t="s">
        <v>73</v>
      </c>
      <c r="L39" s="55" t="s">
        <v>73</v>
      </c>
      <c r="M39" s="55" t="s">
        <v>73</v>
      </c>
      <c r="N39" s="55" t="s">
        <v>73</v>
      </c>
      <c r="O39" s="55" t="s">
        <v>73</v>
      </c>
      <c r="P39" s="55" t="n">
        <v>2</v>
      </c>
      <c r="Q39" s="55" t="n">
        <v>1</v>
      </c>
      <c r="R39" s="55" t="n">
        <v>1</v>
      </c>
      <c r="S39" s="55" t="n">
        <v>2</v>
      </c>
      <c r="T39" s="55" t="n">
        <v>2</v>
      </c>
      <c r="U39" s="55" t="n">
        <v>1</v>
      </c>
      <c r="V39" s="55" t="s">
        <v>73</v>
      </c>
      <c r="W39" s="55" t="s">
        <v>73</v>
      </c>
      <c r="X39" s="55" t="s">
        <v>73</v>
      </c>
      <c r="Y39" s="55" t="n">
        <v>11</v>
      </c>
      <c r="Z39" s="41" t="str">
        <f aca="false">IF(ISNUMBER(B39),IF(B39=SUM(C39:G39),"p","f"),"-")</f>
        <v>p</v>
      </c>
      <c r="AA39" s="41" t="str">
        <f aca="false">IF(ISNUMBER(Y39),IF(Y39=SUM(C39:X39),"p","f"),"-")</f>
        <v>p</v>
      </c>
    </row>
    <row r="40" customFormat="false" ht="12.75" hidden="false" customHeight="false" outlineLevel="0" collapsed="false">
      <c r="A40" s="54" t="s">
        <v>162</v>
      </c>
      <c r="B40" s="55" t="s">
        <v>73</v>
      </c>
      <c r="C40" s="55" t="s">
        <v>73</v>
      </c>
      <c r="D40" s="55" t="s">
        <v>73</v>
      </c>
      <c r="E40" s="55" t="s">
        <v>73</v>
      </c>
      <c r="F40" s="55" t="s">
        <v>73</v>
      </c>
      <c r="G40" s="55" t="s">
        <v>73</v>
      </c>
      <c r="H40" s="55" t="s">
        <v>73</v>
      </c>
      <c r="I40" s="55" t="s">
        <v>73</v>
      </c>
      <c r="J40" s="55" t="s">
        <v>73</v>
      </c>
      <c r="K40" s="55" t="s">
        <v>73</v>
      </c>
      <c r="L40" s="55" t="s">
        <v>73</v>
      </c>
      <c r="M40" s="55" t="s">
        <v>73</v>
      </c>
      <c r="N40" s="55" t="s">
        <v>73</v>
      </c>
      <c r="O40" s="55" t="s">
        <v>73</v>
      </c>
      <c r="P40" s="55" t="s">
        <v>73</v>
      </c>
      <c r="Q40" s="55" t="s">
        <v>73</v>
      </c>
      <c r="R40" s="55" t="s">
        <v>73</v>
      </c>
      <c r="S40" s="55" t="s">
        <v>73</v>
      </c>
      <c r="T40" s="55" t="s">
        <v>73</v>
      </c>
      <c r="U40" s="55" t="s">
        <v>73</v>
      </c>
      <c r="V40" s="55" t="s">
        <v>73</v>
      </c>
      <c r="W40" s="55" t="s">
        <v>73</v>
      </c>
      <c r="X40" s="55" t="s">
        <v>73</v>
      </c>
      <c r="Y40" s="55" t="s">
        <v>73</v>
      </c>
      <c r="Z40" s="41" t="str">
        <f aca="false">IF(ISNUMBER(B40),IF(B40=SUM(C40:G40),"p","f"),"-")</f>
        <v>-</v>
      </c>
      <c r="AA40" s="41" t="str">
        <f aca="false">IF(ISNUMBER(Y40),IF(Y40=SUM(C40:X40),"p","f"),"-")</f>
        <v>-</v>
      </c>
    </row>
    <row r="41" customFormat="false" ht="12.75" hidden="false" customHeight="false" outlineLevel="0" collapsed="false">
      <c r="A41" s="54" t="s">
        <v>163</v>
      </c>
      <c r="B41" s="55" t="s">
        <v>73</v>
      </c>
      <c r="C41" s="55" t="s">
        <v>73</v>
      </c>
      <c r="D41" s="55" t="s">
        <v>73</v>
      </c>
      <c r="E41" s="55" t="s">
        <v>73</v>
      </c>
      <c r="F41" s="55" t="s">
        <v>73</v>
      </c>
      <c r="G41" s="55" t="s">
        <v>73</v>
      </c>
      <c r="H41" s="55" t="s">
        <v>73</v>
      </c>
      <c r="I41" s="55" t="s">
        <v>73</v>
      </c>
      <c r="J41" s="55" t="s">
        <v>73</v>
      </c>
      <c r="K41" s="55" t="s">
        <v>73</v>
      </c>
      <c r="L41" s="55" t="s">
        <v>73</v>
      </c>
      <c r="M41" s="55" t="s">
        <v>73</v>
      </c>
      <c r="N41" s="55" t="s">
        <v>73</v>
      </c>
      <c r="O41" s="55" t="n">
        <v>1</v>
      </c>
      <c r="P41" s="55" t="s">
        <v>73</v>
      </c>
      <c r="Q41" s="55" t="s">
        <v>73</v>
      </c>
      <c r="R41" s="55" t="s">
        <v>73</v>
      </c>
      <c r="S41" s="55" t="s">
        <v>73</v>
      </c>
      <c r="T41" s="55" t="s">
        <v>73</v>
      </c>
      <c r="U41" s="55" t="s">
        <v>73</v>
      </c>
      <c r="V41" s="55" t="s">
        <v>73</v>
      </c>
      <c r="W41" s="55" t="s">
        <v>73</v>
      </c>
      <c r="X41" s="55" t="s">
        <v>73</v>
      </c>
      <c r="Y41" s="55" t="n">
        <v>1</v>
      </c>
      <c r="Z41" s="41" t="str">
        <f aca="false">IF(ISNUMBER(B41),IF(B41=SUM(C41:G41),"p","f"),"-")</f>
        <v>-</v>
      </c>
      <c r="AA41" s="41" t="str">
        <f aca="false">IF(ISNUMBER(Y41),IF(Y41=SUM(C41:X41),"p","f"),"-")</f>
        <v>p</v>
      </c>
    </row>
    <row r="42" customFormat="false" ht="12.75" hidden="false" customHeight="false" outlineLevel="0" collapsed="false">
      <c r="A42" s="54" t="s">
        <v>164</v>
      </c>
      <c r="B42" s="55" t="n">
        <v>1</v>
      </c>
      <c r="C42" s="55" t="n">
        <v>1</v>
      </c>
      <c r="D42" s="55" t="s">
        <v>73</v>
      </c>
      <c r="E42" s="55" t="s">
        <v>73</v>
      </c>
      <c r="F42" s="55" t="s">
        <v>73</v>
      </c>
      <c r="G42" s="55" t="s">
        <v>73</v>
      </c>
      <c r="H42" s="55" t="s">
        <v>73</v>
      </c>
      <c r="I42" s="55" t="s">
        <v>73</v>
      </c>
      <c r="J42" s="55" t="s">
        <v>73</v>
      </c>
      <c r="K42" s="55" t="s">
        <v>73</v>
      </c>
      <c r="L42" s="55" t="s">
        <v>73</v>
      </c>
      <c r="M42" s="55" t="s">
        <v>73</v>
      </c>
      <c r="N42" s="55" t="s">
        <v>73</v>
      </c>
      <c r="O42" s="55" t="s">
        <v>73</v>
      </c>
      <c r="P42" s="55" t="s">
        <v>73</v>
      </c>
      <c r="Q42" s="55" t="s">
        <v>73</v>
      </c>
      <c r="R42" s="55" t="s">
        <v>73</v>
      </c>
      <c r="S42" s="55" t="s">
        <v>73</v>
      </c>
      <c r="T42" s="55" t="s">
        <v>73</v>
      </c>
      <c r="U42" s="55" t="n">
        <v>1</v>
      </c>
      <c r="V42" s="55" t="s">
        <v>73</v>
      </c>
      <c r="W42" s="55" t="s">
        <v>73</v>
      </c>
      <c r="X42" s="55" t="s">
        <v>73</v>
      </c>
      <c r="Y42" s="55" t="n">
        <v>2</v>
      </c>
      <c r="Z42" s="41" t="str">
        <f aca="false">IF(ISNUMBER(B42),IF(B42=SUM(C42:G42),"p","f"),"-")</f>
        <v>p</v>
      </c>
      <c r="AA42" s="41" t="str">
        <f aca="false">IF(ISNUMBER(Y42),IF(Y42=SUM(C42:X42),"p","f"),"-")</f>
        <v>p</v>
      </c>
    </row>
    <row r="43" customFormat="false" ht="12.75" hidden="false" customHeight="false" outlineLevel="0" collapsed="false">
      <c r="A43" s="54" t="s">
        <v>165</v>
      </c>
      <c r="B43" s="55" t="s">
        <v>73</v>
      </c>
      <c r="C43" s="55" t="s">
        <v>73</v>
      </c>
      <c r="D43" s="55" t="s">
        <v>73</v>
      </c>
      <c r="E43" s="55" t="s">
        <v>73</v>
      </c>
      <c r="F43" s="55" t="s">
        <v>73</v>
      </c>
      <c r="G43" s="55" t="s">
        <v>73</v>
      </c>
      <c r="H43" s="55" t="s">
        <v>73</v>
      </c>
      <c r="I43" s="55" t="s">
        <v>73</v>
      </c>
      <c r="J43" s="55" t="s">
        <v>73</v>
      </c>
      <c r="K43" s="55" t="s">
        <v>73</v>
      </c>
      <c r="L43" s="55" t="s">
        <v>73</v>
      </c>
      <c r="M43" s="55" t="s">
        <v>73</v>
      </c>
      <c r="N43" s="55" t="s">
        <v>73</v>
      </c>
      <c r="O43" s="55" t="s">
        <v>73</v>
      </c>
      <c r="P43" s="55" t="s">
        <v>73</v>
      </c>
      <c r="Q43" s="55" t="s">
        <v>73</v>
      </c>
      <c r="R43" s="55" t="s">
        <v>73</v>
      </c>
      <c r="S43" s="55" t="s">
        <v>73</v>
      </c>
      <c r="T43" s="55" t="s">
        <v>73</v>
      </c>
      <c r="U43" s="55" t="s">
        <v>73</v>
      </c>
      <c r="V43" s="55" t="s">
        <v>73</v>
      </c>
      <c r="W43" s="55" t="s">
        <v>73</v>
      </c>
      <c r="X43" s="55" t="s">
        <v>73</v>
      </c>
      <c r="Y43" s="55" t="s">
        <v>73</v>
      </c>
      <c r="Z43" s="41" t="str">
        <f aca="false">IF(ISNUMBER(B43),IF(B43=SUM(C43:G43),"p","f"),"-")</f>
        <v>-</v>
      </c>
      <c r="AA43" s="41" t="str">
        <f aca="false">IF(ISNUMBER(Y43),IF(Y43=SUM(C43:X43),"p","f"),"-")</f>
        <v>-</v>
      </c>
    </row>
    <row r="44" customFormat="false" ht="12.75" hidden="false" customHeight="false" outlineLevel="0" collapsed="false">
      <c r="A44" s="54" t="s">
        <v>166</v>
      </c>
      <c r="B44" s="55" t="s">
        <v>73</v>
      </c>
      <c r="C44" s="55" t="s">
        <v>73</v>
      </c>
      <c r="D44" s="55" t="s">
        <v>73</v>
      </c>
      <c r="E44" s="55" t="s">
        <v>73</v>
      </c>
      <c r="F44" s="55" t="s">
        <v>73</v>
      </c>
      <c r="G44" s="55" t="s">
        <v>73</v>
      </c>
      <c r="H44" s="55" t="s">
        <v>73</v>
      </c>
      <c r="I44" s="55" t="s">
        <v>73</v>
      </c>
      <c r="J44" s="55" t="s">
        <v>73</v>
      </c>
      <c r="K44" s="55" t="s">
        <v>73</v>
      </c>
      <c r="L44" s="55" t="s">
        <v>73</v>
      </c>
      <c r="M44" s="55" t="s">
        <v>73</v>
      </c>
      <c r="N44" s="55" t="s">
        <v>73</v>
      </c>
      <c r="O44" s="55" t="s">
        <v>73</v>
      </c>
      <c r="P44" s="55" t="s">
        <v>73</v>
      </c>
      <c r="Q44" s="55" t="s">
        <v>73</v>
      </c>
      <c r="R44" s="55" t="s">
        <v>73</v>
      </c>
      <c r="S44" s="55" t="s">
        <v>73</v>
      </c>
      <c r="T44" s="55" t="s">
        <v>73</v>
      </c>
      <c r="U44" s="55" t="s">
        <v>73</v>
      </c>
      <c r="V44" s="55" t="s">
        <v>73</v>
      </c>
      <c r="W44" s="55" t="s">
        <v>73</v>
      </c>
      <c r="X44" s="55" t="s">
        <v>73</v>
      </c>
      <c r="Y44" s="55" t="s">
        <v>73</v>
      </c>
      <c r="Z44" s="41" t="str">
        <f aca="false">IF(ISNUMBER(B44),IF(B44=SUM(C44:G44),"p","f"),"-")</f>
        <v>-</v>
      </c>
      <c r="AA44" s="41" t="str">
        <f aca="false">IF(ISNUMBER(Y44),IF(Y44=SUM(C44:X44),"p","f"),"-")</f>
        <v>-</v>
      </c>
    </row>
    <row r="45" customFormat="false" ht="12.75" hidden="false" customHeight="false" outlineLevel="0" collapsed="false">
      <c r="A45" s="54" t="s">
        <v>167</v>
      </c>
      <c r="B45" s="55" t="n">
        <v>1</v>
      </c>
      <c r="C45" s="55" t="n">
        <v>1</v>
      </c>
      <c r="D45" s="55" t="s">
        <v>73</v>
      </c>
      <c r="E45" s="55" t="s">
        <v>73</v>
      </c>
      <c r="F45" s="55" t="s">
        <v>73</v>
      </c>
      <c r="G45" s="55" t="s">
        <v>73</v>
      </c>
      <c r="H45" s="55" t="s">
        <v>73</v>
      </c>
      <c r="I45" s="55" t="s">
        <v>73</v>
      </c>
      <c r="J45" s="55" t="n">
        <v>1</v>
      </c>
      <c r="K45" s="55" t="s">
        <v>73</v>
      </c>
      <c r="L45" s="55" t="s">
        <v>73</v>
      </c>
      <c r="M45" s="55" t="s">
        <v>73</v>
      </c>
      <c r="N45" s="55" t="s">
        <v>73</v>
      </c>
      <c r="O45" s="55" t="s">
        <v>73</v>
      </c>
      <c r="P45" s="55" t="s">
        <v>73</v>
      </c>
      <c r="Q45" s="55" t="s">
        <v>73</v>
      </c>
      <c r="R45" s="55" t="n">
        <v>1</v>
      </c>
      <c r="S45" s="55" t="s">
        <v>73</v>
      </c>
      <c r="T45" s="55" t="n">
        <v>2</v>
      </c>
      <c r="U45" s="55" t="s">
        <v>73</v>
      </c>
      <c r="V45" s="55" t="s">
        <v>73</v>
      </c>
      <c r="W45" s="55" t="s">
        <v>73</v>
      </c>
      <c r="X45" s="55" t="s">
        <v>73</v>
      </c>
      <c r="Y45" s="55" t="n">
        <v>5</v>
      </c>
      <c r="Z45" s="41" t="str">
        <f aca="false">IF(ISNUMBER(B45),IF(B45=SUM(C45:G45),"p","f"),"-")</f>
        <v>p</v>
      </c>
      <c r="AA45" s="41" t="str">
        <f aca="false">IF(ISNUMBER(Y45),IF(Y45=SUM(C45:X45),"p","f"),"-")</f>
        <v>p</v>
      </c>
    </row>
    <row r="46" customFormat="false" ht="25.5" hidden="false" customHeight="false" outlineLevel="0" collapsed="false">
      <c r="A46" s="54" t="s">
        <v>216</v>
      </c>
      <c r="B46" s="55" t="s">
        <v>73</v>
      </c>
      <c r="C46" s="55" t="s">
        <v>73</v>
      </c>
      <c r="D46" s="55" t="s">
        <v>73</v>
      </c>
      <c r="E46" s="55" t="s">
        <v>73</v>
      </c>
      <c r="F46" s="55" t="s">
        <v>73</v>
      </c>
      <c r="G46" s="55" t="s">
        <v>73</v>
      </c>
      <c r="H46" s="55" t="s">
        <v>73</v>
      </c>
      <c r="I46" s="55" t="s">
        <v>73</v>
      </c>
      <c r="J46" s="55" t="s">
        <v>73</v>
      </c>
      <c r="K46" s="55" t="s">
        <v>73</v>
      </c>
      <c r="L46" s="55" t="s">
        <v>73</v>
      </c>
      <c r="M46" s="55" t="s">
        <v>73</v>
      </c>
      <c r="N46" s="55" t="s">
        <v>73</v>
      </c>
      <c r="O46" s="55" t="s">
        <v>73</v>
      </c>
      <c r="P46" s="55" t="s">
        <v>73</v>
      </c>
      <c r="Q46" s="55" t="s">
        <v>73</v>
      </c>
      <c r="R46" s="55" t="s">
        <v>73</v>
      </c>
      <c r="S46" s="55" t="s">
        <v>73</v>
      </c>
      <c r="T46" s="55" t="s">
        <v>73</v>
      </c>
      <c r="U46" s="55" t="s">
        <v>73</v>
      </c>
      <c r="V46" s="55" t="s">
        <v>73</v>
      </c>
      <c r="W46" s="55" t="s">
        <v>73</v>
      </c>
      <c r="X46" s="55" t="s">
        <v>73</v>
      </c>
      <c r="Y46" s="55" t="s">
        <v>73</v>
      </c>
      <c r="Z46" s="41" t="str">
        <f aca="false">IF(ISNUMBER(B46),IF(B46=SUM(C46:G46),"p","f"),"-")</f>
        <v>-</v>
      </c>
      <c r="AA46" s="41" t="str">
        <f aca="false">IF(ISNUMBER(Y46),IF(Y46=SUM(C46:X46),"p","f"),"-")</f>
        <v>-</v>
      </c>
    </row>
    <row r="47" customFormat="false" ht="12.75" hidden="false" customHeight="false" outlineLevel="0" collapsed="false">
      <c r="A47" s="54" t="s">
        <v>207</v>
      </c>
      <c r="B47" s="55" t="n">
        <v>73</v>
      </c>
      <c r="C47" s="55" t="n">
        <v>56</v>
      </c>
      <c r="D47" s="55" t="n">
        <v>10</v>
      </c>
      <c r="E47" s="55" t="n">
        <v>4</v>
      </c>
      <c r="F47" s="55" t="n">
        <v>2</v>
      </c>
      <c r="G47" s="55" t="n">
        <v>1</v>
      </c>
      <c r="H47" s="55" t="n">
        <v>1</v>
      </c>
      <c r="I47" s="55" t="n">
        <v>3</v>
      </c>
      <c r="J47" s="55" t="n">
        <v>2</v>
      </c>
      <c r="K47" s="55" t="n">
        <v>3</v>
      </c>
      <c r="L47" s="55" t="n">
        <v>3</v>
      </c>
      <c r="M47" s="55" t="n">
        <v>2</v>
      </c>
      <c r="N47" s="55" t="n">
        <v>8</v>
      </c>
      <c r="O47" s="55" t="n">
        <v>16</v>
      </c>
      <c r="P47" s="55" t="n">
        <v>17</v>
      </c>
      <c r="Q47" s="55" t="n">
        <v>26</v>
      </c>
      <c r="R47" s="55" t="n">
        <v>17</v>
      </c>
      <c r="S47" s="55" t="n">
        <v>19</v>
      </c>
      <c r="T47" s="55" t="n">
        <v>12</v>
      </c>
      <c r="U47" s="55" t="n">
        <v>19</v>
      </c>
      <c r="V47" s="55" t="n">
        <v>9</v>
      </c>
      <c r="W47" s="55" t="n">
        <v>4</v>
      </c>
      <c r="X47" s="55" t="n">
        <v>2</v>
      </c>
      <c r="Y47" s="55" t="n">
        <v>236</v>
      </c>
      <c r="Z47" s="41" t="str">
        <f aca="false">IF(ISNUMBER(B47),IF(B47=SUM(C47:G47),"p","f"),"-")</f>
        <v>p</v>
      </c>
      <c r="AA47" s="41" t="str">
        <f aca="false">IF(ISNUMBER(Y47),IF(Y47=SUM(C47:X47),"p","f"),"-")</f>
        <v>p</v>
      </c>
    </row>
    <row r="48" customFormat="false" ht="12.75" hidden="false" customHeight="false" outlineLevel="0" collapsed="false">
      <c r="A48" s="54" t="s">
        <v>208</v>
      </c>
      <c r="B48" s="55" t="n">
        <v>17</v>
      </c>
      <c r="C48" s="55" t="n">
        <v>12</v>
      </c>
      <c r="D48" s="55" t="n">
        <v>3</v>
      </c>
      <c r="E48" s="55" t="n">
        <v>2</v>
      </c>
      <c r="F48" s="55" t="s">
        <v>73</v>
      </c>
      <c r="G48" s="55" t="s">
        <v>73</v>
      </c>
      <c r="H48" s="55" t="n">
        <v>2</v>
      </c>
      <c r="I48" s="55" t="n">
        <v>1</v>
      </c>
      <c r="J48" s="55" t="n">
        <v>2</v>
      </c>
      <c r="K48" s="55" t="n">
        <v>2</v>
      </c>
      <c r="L48" s="55" t="s">
        <v>73</v>
      </c>
      <c r="M48" s="55" t="n">
        <v>5</v>
      </c>
      <c r="N48" s="55" t="n">
        <v>5</v>
      </c>
      <c r="O48" s="55" t="s">
        <v>73</v>
      </c>
      <c r="P48" s="55" t="n">
        <v>6</v>
      </c>
      <c r="Q48" s="55" t="n">
        <v>2</v>
      </c>
      <c r="R48" s="55" t="n">
        <v>8</v>
      </c>
      <c r="S48" s="55" t="n">
        <v>8</v>
      </c>
      <c r="T48" s="55" t="n">
        <v>11</v>
      </c>
      <c r="U48" s="55" t="n">
        <v>7</v>
      </c>
      <c r="V48" s="55" t="n">
        <v>2</v>
      </c>
      <c r="W48" s="55" t="n">
        <v>2</v>
      </c>
      <c r="X48" s="55" t="n">
        <v>1</v>
      </c>
      <c r="Y48" s="55" t="n">
        <v>81</v>
      </c>
      <c r="Z48" s="41" t="str">
        <f aca="false">IF(ISNUMBER(B48),IF(B48=SUM(C48:G48),"p","f"),"-")</f>
        <v>p</v>
      </c>
      <c r="AA48" s="41" t="str">
        <f aca="false">IF(ISNUMBER(Y48),IF(Y48=SUM(C48:X48),"p","f"),"-")</f>
        <v>p</v>
      </c>
    </row>
    <row r="49" customFormat="false" ht="25.5" hidden="false" customHeight="false" outlineLevel="0" collapsed="false">
      <c r="A49" s="54" t="s">
        <v>217</v>
      </c>
      <c r="B49" s="55" t="n">
        <v>31</v>
      </c>
      <c r="C49" s="55" t="n">
        <v>19</v>
      </c>
      <c r="D49" s="55" t="n">
        <v>5</v>
      </c>
      <c r="E49" s="55" t="n">
        <v>1</v>
      </c>
      <c r="F49" s="55" t="n">
        <v>4</v>
      </c>
      <c r="G49" s="55" t="n">
        <v>2</v>
      </c>
      <c r="H49" s="55" t="n">
        <v>3</v>
      </c>
      <c r="I49" s="55" t="n">
        <v>4</v>
      </c>
      <c r="J49" s="55" t="n">
        <v>18</v>
      </c>
      <c r="K49" s="55" t="n">
        <v>6</v>
      </c>
      <c r="L49" s="55" t="n">
        <v>3</v>
      </c>
      <c r="M49" s="55" t="n">
        <v>6</v>
      </c>
      <c r="N49" s="55" t="n">
        <v>9</v>
      </c>
      <c r="O49" s="55" t="n">
        <v>12</v>
      </c>
      <c r="P49" s="55" t="n">
        <v>6</v>
      </c>
      <c r="Q49" s="55" t="n">
        <v>9</v>
      </c>
      <c r="R49" s="55" t="n">
        <v>12</v>
      </c>
      <c r="S49" s="55" t="n">
        <v>7</v>
      </c>
      <c r="T49" s="55" t="n">
        <v>11</v>
      </c>
      <c r="U49" s="55" t="n">
        <v>6</v>
      </c>
      <c r="V49" s="55" t="s">
        <v>73</v>
      </c>
      <c r="W49" s="55" t="n">
        <v>2</v>
      </c>
      <c r="X49" s="55" t="n">
        <v>1</v>
      </c>
      <c r="Y49" s="55" t="n">
        <v>146</v>
      </c>
      <c r="Z49" s="41" t="str">
        <f aca="false">IF(ISNUMBER(B49),IF(B49=SUM(C49:G49),"p","f"),"-")</f>
        <v>p</v>
      </c>
      <c r="AA49" s="41" t="str">
        <f aca="false">IF(ISNUMBER(Y49),IF(Y49=SUM(C49:X49),"p","f"),"-")</f>
        <v>p</v>
      </c>
    </row>
    <row r="50" customFormat="false" ht="12.75" hidden="false" customHeight="false" outlineLevel="0" collapsed="false">
      <c r="A50" s="54" t="s">
        <v>172</v>
      </c>
      <c r="B50" s="55" t="n">
        <v>2</v>
      </c>
      <c r="C50" s="55" t="n">
        <v>2</v>
      </c>
      <c r="D50" s="55" t="s">
        <v>73</v>
      </c>
      <c r="E50" s="55" t="s">
        <v>73</v>
      </c>
      <c r="F50" s="55" t="s">
        <v>73</v>
      </c>
      <c r="G50" s="55" t="s">
        <v>73</v>
      </c>
      <c r="H50" s="55" t="s">
        <v>73</v>
      </c>
      <c r="I50" s="55" t="s">
        <v>73</v>
      </c>
      <c r="J50" s="55" t="n">
        <v>1</v>
      </c>
      <c r="K50" s="55" t="n">
        <v>1</v>
      </c>
      <c r="L50" s="55" t="n">
        <v>1</v>
      </c>
      <c r="M50" s="55" t="n">
        <v>1</v>
      </c>
      <c r="N50" s="55" t="n">
        <v>1</v>
      </c>
      <c r="O50" s="55" t="n">
        <v>2</v>
      </c>
      <c r="P50" s="55" t="n">
        <v>2</v>
      </c>
      <c r="Q50" s="55" t="s">
        <v>73</v>
      </c>
      <c r="R50" s="55" t="n">
        <v>4</v>
      </c>
      <c r="S50" s="55" t="n">
        <v>2</v>
      </c>
      <c r="T50" s="55" t="n">
        <v>4</v>
      </c>
      <c r="U50" s="55" t="n">
        <v>6</v>
      </c>
      <c r="V50" s="55" t="n">
        <v>7</v>
      </c>
      <c r="W50" s="55" t="n">
        <v>13</v>
      </c>
      <c r="X50" s="55" t="n">
        <v>41</v>
      </c>
      <c r="Y50" s="55" t="n">
        <v>88</v>
      </c>
      <c r="Z50" s="41" t="str">
        <f aca="false">IF(ISNUMBER(B50),IF(B50=SUM(C50:G50),"p","f"),"-")</f>
        <v>p</v>
      </c>
      <c r="AA50" s="41" t="str">
        <f aca="false">IF(ISNUMBER(Y50),IF(Y50=SUM(C50:X50),"p","f"),"-")</f>
        <v>p</v>
      </c>
    </row>
    <row r="51" customFormat="false" ht="12.75" hidden="false" customHeight="false" outlineLevel="0" collapsed="false">
      <c r="A51" s="53" t="s">
        <v>210</v>
      </c>
      <c r="B51" s="56" t="str">
        <f aca="false">IF(SUM(C7:X50)=SUM(Y7:Y50),"p","f")</f>
        <v>p</v>
      </c>
      <c r="Y51" s="0"/>
    </row>
    <row r="52" customFormat="false" ht="12.75" hidden="false" customHeight="false" outlineLevel="0" collapsed="false">
      <c r="A52" s="40" t="s">
        <v>211</v>
      </c>
      <c r="B52" s="40"/>
      <c r="C52" s="40"/>
      <c r="D52" s="40"/>
      <c r="E52" s="40"/>
    </row>
  </sheetData>
  <mergeCells count="5">
    <mergeCell ref="A1:X1"/>
    <mergeCell ref="A5:A6"/>
    <mergeCell ref="B5:X5"/>
    <mergeCell ref="Y5:Y6"/>
    <mergeCell ref="A52:E5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L7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13" activeCellId="0" sqref="I13"/>
    </sheetView>
  </sheetViews>
  <sheetFormatPr defaultRowHeight="12.75" zeroHeight="false" outlineLevelRow="0" outlineLevelCol="0"/>
  <cols>
    <col collapsed="false" customWidth="true" hidden="false" outlineLevel="0" max="1" min="1" style="19" width="5.7"/>
    <col collapsed="false" customWidth="true" hidden="false" outlineLevel="0" max="2" min="2" style="19" width="19.54"/>
    <col collapsed="false" customWidth="true" hidden="false" outlineLevel="0" max="3" min="3" style="19" width="16.12"/>
    <col collapsed="false" customWidth="true" hidden="false" outlineLevel="0" max="4" min="4" style="19" width="16.68"/>
    <col collapsed="false" customWidth="true" hidden="false" outlineLevel="0" max="5" min="5" style="19" width="12.83"/>
    <col collapsed="false" customWidth="true" hidden="false" outlineLevel="0" max="6" min="6" style="19" width="13.97"/>
    <col collapsed="false" customWidth="true" hidden="false" outlineLevel="0" max="7" min="7" style="19" width="13.27"/>
    <col collapsed="false" customWidth="true" hidden="false" outlineLevel="0" max="8" min="8" style="19" width="12.83"/>
    <col collapsed="false" customWidth="true" hidden="false" outlineLevel="0" max="9" min="9" style="19" width="13.12"/>
    <col collapsed="false" customWidth="true" hidden="false" outlineLevel="0" max="10" min="10" style="19" width="12.83"/>
    <col collapsed="false" customWidth="true" hidden="false" outlineLevel="0" max="11" min="11" style="19" width="14.4"/>
    <col collapsed="false" customWidth="true" hidden="false" outlineLevel="0" max="12" min="12" style="19" width="13.69"/>
    <col collapsed="false" customWidth="true" hidden="false" outlineLevel="0" max="13" min="13" style="19" width="13.97"/>
    <col collapsed="false" customWidth="true" hidden="false" outlineLevel="0" max="14" min="14" style="19" width="15.12"/>
    <col collapsed="false" customWidth="true" hidden="false" outlineLevel="0" max="15" min="15" style="19" width="16.12"/>
    <col collapsed="false" customWidth="true" hidden="false" outlineLevel="0" max="16" min="16" style="19" width="16.68"/>
    <col collapsed="false" customWidth="true" hidden="false" outlineLevel="0" max="17" min="17" style="19" width="12.83"/>
    <col collapsed="false" customWidth="true" hidden="false" outlineLevel="0" max="18" min="18" style="19" width="13.97"/>
    <col collapsed="false" customWidth="true" hidden="false" outlineLevel="0" max="19" min="19" style="19" width="13.27"/>
    <col collapsed="false" customWidth="true" hidden="false" outlineLevel="0" max="20" min="20" style="19" width="12.83"/>
    <col collapsed="false" customWidth="true" hidden="false" outlineLevel="0" max="21" min="21" style="19" width="13.12"/>
    <col collapsed="false" customWidth="true" hidden="false" outlineLevel="0" max="22" min="22" style="19" width="12.83"/>
    <col collapsed="false" customWidth="true" hidden="false" outlineLevel="0" max="23" min="23" style="19" width="14.4"/>
    <col collapsed="false" customWidth="true" hidden="false" outlineLevel="0" max="24" min="24" style="19" width="13.69"/>
    <col collapsed="false" customWidth="true" hidden="false" outlineLevel="0" max="25" min="25" style="19" width="13.97"/>
    <col collapsed="false" customWidth="true" hidden="false" outlineLevel="0" max="26" min="26" style="19" width="15.12"/>
    <col collapsed="false" customWidth="true" hidden="false" outlineLevel="0" max="27" min="27" style="19" width="16.12"/>
    <col collapsed="false" customWidth="true" hidden="false" outlineLevel="0" max="28" min="28" style="19" width="16.68"/>
    <col collapsed="false" customWidth="true" hidden="false" outlineLevel="0" max="29" min="29" style="19" width="12.83"/>
    <col collapsed="false" customWidth="true" hidden="false" outlineLevel="0" max="30" min="30" style="19" width="13.97"/>
    <col collapsed="false" customWidth="true" hidden="false" outlineLevel="0" max="31" min="31" style="19" width="12.83"/>
    <col collapsed="false" customWidth="true" hidden="false" outlineLevel="0" max="32" min="32" style="19" width="13.97"/>
    <col collapsed="false" customWidth="true" hidden="false" outlineLevel="0" max="33" min="33" style="19" width="12.83"/>
    <col collapsed="false" customWidth="true" hidden="false" outlineLevel="0" max="34" min="34" style="19" width="13.97"/>
    <col collapsed="false" customWidth="true" hidden="false" outlineLevel="0" max="35" min="35" style="19" width="12.83"/>
    <col collapsed="false" customWidth="true" hidden="false" outlineLevel="0" max="36" min="36" style="19" width="13.97"/>
    <col collapsed="false" customWidth="true" hidden="false" outlineLevel="0" max="37" min="37" style="19" width="12.83"/>
    <col collapsed="false" customWidth="true" hidden="false" outlineLevel="0" max="38" min="38" style="19" width="13.97"/>
    <col collapsed="false" customWidth="true" hidden="false" outlineLevel="0" max="39" min="39" style="19" width="12.83"/>
    <col collapsed="false" customWidth="true" hidden="false" outlineLevel="0" max="40" min="40" style="19" width="13.97"/>
    <col collapsed="false" customWidth="true" hidden="false" outlineLevel="0" max="41" min="41" style="19" width="12.83"/>
    <col collapsed="false" customWidth="true" hidden="false" outlineLevel="0" max="42" min="42" style="19" width="13.97"/>
    <col collapsed="false" customWidth="true" hidden="false" outlineLevel="0" max="43" min="43" style="19" width="12.83"/>
    <col collapsed="false" customWidth="true" hidden="false" outlineLevel="0" max="44" min="44" style="19" width="13.97"/>
    <col collapsed="false" customWidth="true" hidden="false" outlineLevel="0" max="45" min="45" style="19" width="12.83"/>
    <col collapsed="false" customWidth="true" hidden="false" outlineLevel="0" max="46" min="46" style="19" width="13.97"/>
    <col collapsed="false" customWidth="true" hidden="false" outlineLevel="0" max="47" min="47" style="19" width="12.83"/>
    <col collapsed="false" customWidth="true" hidden="false" outlineLevel="0" max="48" min="48" style="19" width="13.97"/>
    <col collapsed="false" customWidth="true" hidden="false" outlineLevel="0" max="49" min="49" style="19" width="12.83"/>
    <col collapsed="false" customWidth="true" hidden="false" outlineLevel="0" max="50" min="50" style="19" width="13.97"/>
    <col collapsed="false" customWidth="true" hidden="false" outlineLevel="0" max="51" min="51" style="19" width="12.83"/>
    <col collapsed="false" customWidth="true" hidden="false" outlineLevel="0" max="52" min="52" style="19" width="13.97"/>
    <col collapsed="false" customWidth="true" hidden="false" outlineLevel="0" max="53" min="53" style="19" width="12.83"/>
    <col collapsed="false" customWidth="true" hidden="false" outlineLevel="0" max="54" min="54" style="19" width="13.97"/>
    <col collapsed="false" customWidth="true" hidden="false" outlineLevel="0" max="55" min="55" style="19" width="13.27"/>
    <col collapsed="false" customWidth="true" hidden="false" outlineLevel="0" max="56" min="56" style="19" width="12.83"/>
    <col collapsed="false" customWidth="true" hidden="false" outlineLevel="0" max="57" min="57" style="19" width="13.12"/>
    <col collapsed="false" customWidth="true" hidden="false" outlineLevel="0" max="58" min="58" style="19" width="12.83"/>
    <col collapsed="false" customWidth="true" hidden="false" outlineLevel="0" max="59" min="59" style="19" width="14.4"/>
    <col collapsed="false" customWidth="true" hidden="false" outlineLevel="0" max="60" min="60" style="19" width="13.69"/>
    <col collapsed="false" customWidth="true" hidden="false" outlineLevel="0" max="61" min="61" style="19" width="13.97"/>
    <col collapsed="false" customWidth="true" hidden="false" outlineLevel="0" max="62" min="62" style="19" width="15.12"/>
    <col collapsed="false" customWidth="true" hidden="false" outlineLevel="0" max="63" min="63" style="19" width="16.12"/>
    <col collapsed="false" customWidth="true" hidden="false" outlineLevel="0" max="64" min="64" style="19" width="16.68"/>
    <col collapsed="false" customWidth="true" hidden="false" outlineLevel="0" max="65" min="65" style="19" width="12.83"/>
    <col collapsed="false" customWidth="true" hidden="false" outlineLevel="0" max="66" min="66" style="19" width="13.97"/>
    <col collapsed="false" customWidth="true" hidden="false" outlineLevel="0" max="67" min="67" style="19" width="13.27"/>
    <col collapsed="false" customWidth="true" hidden="false" outlineLevel="0" max="68" min="68" style="19" width="12.83"/>
    <col collapsed="false" customWidth="true" hidden="false" outlineLevel="0" max="69" min="69" style="19" width="13.12"/>
    <col collapsed="false" customWidth="true" hidden="false" outlineLevel="0" max="70" min="70" style="19" width="12.83"/>
    <col collapsed="false" customWidth="true" hidden="false" outlineLevel="0" max="71" min="71" style="19" width="14.4"/>
    <col collapsed="false" customWidth="true" hidden="false" outlineLevel="0" max="72" min="72" style="19" width="13.69"/>
    <col collapsed="false" customWidth="true" hidden="false" outlineLevel="0" max="73" min="73" style="19" width="13.97"/>
    <col collapsed="false" customWidth="true" hidden="false" outlineLevel="0" max="74" min="74" style="19" width="15.12"/>
    <col collapsed="false" customWidth="true" hidden="false" outlineLevel="0" max="75" min="75" style="19" width="16.12"/>
    <col collapsed="false" customWidth="true" hidden="false" outlineLevel="0" max="76" min="76" style="19" width="16.68"/>
    <col collapsed="false" customWidth="true" hidden="false" outlineLevel="0" max="77" min="77" style="19" width="12.83"/>
    <col collapsed="false" customWidth="true" hidden="false" outlineLevel="0" max="78" min="78" style="19" width="13.97"/>
    <col collapsed="false" customWidth="true" hidden="false" outlineLevel="0" max="79" min="79" style="19" width="13.27"/>
    <col collapsed="false" customWidth="true" hidden="false" outlineLevel="0" max="80" min="80" style="19" width="12.83"/>
    <col collapsed="false" customWidth="true" hidden="false" outlineLevel="0" max="81" min="81" style="19" width="13.12"/>
    <col collapsed="false" customWidth="true" hidden="false" outlineLevel="0" max="82" min="82" style="19" width="12.83"/>
    <col collapsed="false" customWidth="true" hidden="false" outlineLevel="0" max="83" min="83" style="19" width="14.4"/>
    <col collapsed="false" customWidth="true" hidden="false" outlineLevel="0" max="84" min="84" style="19" width="13.69"/>
    <col collapsed="false" customWidth="true" hidden="false" outlineLevel="0" max="85" min="85" style="19" width="13.97"/>
    <col collapsed="false" customWidth="true" hidden="false" outlineLevel="0" max="86" min="86" style="19" width="15.12"/>
    <col collapsed="false" customWidth="true" hidden="false" outlineLevel="0" max="87" min="87" style="19" width="16.12"/>
    <col collapsed="false" customWidth="true" hidden="false" outlineLevel="0" max="88" min="88" style="19" width="16.68"/>
    <col collapsed="false" customWidth="true" hidden="false" outlineLevel="0" max="89" min="89" style="19" width="12.83"/>
    <col collapsed="false" customWidth="true" hidden="false" outlineLevel="0" max="90" min="90" style="19" width="13.97"/>
    <col collapsed="false" customWidth="true" hidden="false" outlineLevel="0" max="1025" min="91" style="0" width="8.69"/>
  </cols>
  <sheetData>
    <row r="1" customFormat="false" ht="12.75" hidden="false" customHeight="false" outlineLevel="0" collapsed="false">
      <c r="A1" s="20" t="s">
        <v>218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</row>
    <row r="5" customFormat="false" ht="64.15" hidden="false" customHeight="true" outlineLevel="0" collapsed="false">
      <c r="A5" s="22" t="s">
        <v>60</v>
      </c>
      <c r="B5" s="22" t="s">
        <v>2</v>
      </c>
      <c r="C5" s="24" t="s">
        <v>129</v>
      </c>
      <c r="D5" s="24"/>
      <c r="E5" s="24" t="s">
        <v>130</v>
      </c>
      <c r="F5" s="24"/>
      <c r="G5" s="24" t="s">
        <v>219</v>
      </c>
      <c r="H5" s="24"/>
      <c r="I5" s="24" t="s">
        <v>220</v>
      </c>
      <c r="J5" s="24"/>
      <c r="K5" s="24" t="s">
        <v>221</v>
      </c>
      <c r="L5" s="24"/>
      <c r="M5" s="24" t="s">
        <v>134</v>
      </c>
      <c r="N5" s="24"/>
      <c r="O5" s="57" t="s">
        <v>135</v>
      </c>
      <c r="P5" s="57"/>
      <c r="Q5" s="57" t="s">
        <v>136</v>
      </c>
      <c r="R5" s="57"/>
      <c r="S5" s="57" t="s">
        <v>137</v>
      </c>
      <c r="T5" s="57"/>
      <c r="U5" s="57" t="s">
        <v>222</v>
      </c>
      <c r="V5" s="57"/>
      <c r="W5" s="57" t="s">
        <v>139</v>
      </c>
      <c r="X5" s="57"/>
      <c r="Y5" s="57" t="s">
        <v>140</v>
      </c>
      <c r="Z5" s="57"/>
      <c r="AA5" s="57" t="s">
        <v>201</v>
      </c>
      <c r="AB5" s="57"/>
      <c r="AC5" s="57" t="s">
        <v>223</v>
      </c>
      <c r="AD5" s="57"/>
      <c r="AE5" s="57" t="s">
        <v>224</v>
      </c>
      <c r="AF5" s="57"/>
      <c r="AG5" s="57" t="s">
        <v>225</v>
      </c>
      <c r="AH5" s="57"/>
      <c r="AI5" s="57" t="s">
        <v>226</v>
      </c>
      <c r="AJ5" s="57"/>
      <c r="AK5" s="57" t="s">
        <v>227</v>
      </c>
      <c r="AL5" s="57"/>
      <c r="AM5" s="57" t="s">
        <v>228</v>
      </c>
      <c r="AN5" s="57"/>
      <c r="AO5" s="57" t="s">
        <v>229</v>
      </c>
      <c r="AP5" s="57"/>
      <c r="AQ5" s="57" t="s">
        <v>230</v>
      </c>
      <c r="AR5" s="57"/>
      <c r="AS5" s="57" t="s">
        <v>231</v>
      </c>
      <c r="AT5" s="57"/>
      <c r="AU5" s="57" t="s">
        <v>232</v>
      </c>
      <c r="AV5" s="57"/>
      <c r="AW5" s="57" t="s">
        <v>233</v>
      </c>
      <c r="AX5" s="57"/>
      <c r="AY5" s="57" t="s">
        <v>234</v>
      </c>
      <c r="AZ5" s="57"/>
      <c r="BA5" s="57" t="s">
        <v>154</v>
      </c>
      <c r="BB5" s="57"/>
      <c r="BC5" s="57" t="s">
        <v>155</v>
      </c>
      <c r="BD5" s="57"/>
      <c r="BE5" s="57" t="s">
        <v>156</v>
      </c>
      <c r="BF5" s="57"/>
      <c r="BG5" s="57" t="s">
        <v>157</v>
      </c>
      <c r="BH5" s="57"/>
      <c r="BI5" s="57" t="s">
        <v>204</v>
      </c>
      <c r="BJ5" s="57"/>
      <c r="BK5" s="57" t="s">
        <v>235</v>
      </c>
      <c r="BL5" s="57"/>
      <c r="BM5" s="57" t="s">
        <v>160</v>
      </c>
      <c r="BN5" s="57"/>
      <c r="BO5" s="57" t="s">
        <v>161</v>
      </c>
      <c r="BP5" s="57"/>
      <c r="BQ5" s="57" t="s">
        <v>162</v>
      </c>
      <c r="BR5" s="57"/>
      <c r="BS5" s="57" t="s">
        <v>163</v>
      </c>
      <c r="BT5" s="57"/>
      <c r="BU5" s="57" t="s">
        <v>164</v>
      </c>
      <c r="BV5" s="57"/>
      <c r="BW5" s="57" t="s">
        <v>236</v>
      </c>
      <c r="BX5" s="57"/>
      <c r="BY5" s="57" t="s">
        <v>166</v>
      </c>
      <c r="BZ5" s="57"/>
      <c r="CA5" s="57" t="s">
        <v>167</v>
      </c>
      <c r="CB5" s="57"/>
      <c r="CC5" s="57" t="s">
        <v>237</v>
      </c>
      <c r="CD5" s="57"/>
      <c r="CE5" s="57" t="s">
        <v>238</v>
      </c>
      <c r="CF5" s="57"/>
      <c r="CG5" s="57" t="s">
        <v>239</v>
      </c>
      <c r="CH5" s="57"/>
      <c r="CI5" s="57" t="s">
        <v>240</v>
      </c>
      <c r="CJ5" s="57"/>
      <c r="CK5" s="57" t="s">
        <v>172</v>
      </c>
      <c r="CL5" s="57"/>
    </row>
    <row r="6" customFormat="false" ht="39" hidden="false" customHeight="true" outlineLevel="0" collapsed="false">
      <c r="A6" s="22"/>
      <c r="B6" s="22"/>
      <c r="C6" s="25" t="s">
        <v>127</v>
      </c>
      <c r="D6" s="25" t="s">
        <v>128</v>
      </c>
      <c r="E6" s="25" t="s">
        <v>127</v>
      </c>
      <c r="F6" s="25" t="s">
        <v>128</v>
      </c>
      <c r="G6" s="25" t="s">
        <v>127</v>
      </c>
      <c r="H6" s="25" t="s">
        <v>128</v>
      </c>
      <c r="I6" s="25" t="s">
        <v>127</v>
      </c>
      <c r="J6" s="25" t="s">
        <v>128</v>
      </c>
      <c r="K6" s="25" t="s">
        <v>127</v>
      </c>
      <c r="L6" s="25" t="s">
        <v>128</v>
      </c>
      <c r="M6" s="25" t="s">
        <v>127</v>
      </c>
      <c r="N6" s="25" t="s">
        <v>128</v>
      </c>
      <c r="O6" s="25" t="s">
        <v>127</v>
      </c>
      <c r="P6" s="25" t="s">
        <v>128</v>
      </c>
      <c r="Q6" s="25" t="s">
        <v>127</v>
      </c>
      <c r="R6" s="25" t="s">
        <v>128</v>
      </c>
      <c r="S6" s="25" t="s">
        <v>127</v>
      </c>
      <c r="T6" s="25" t="s">
        <v>128</v>
      </c>
      <c r="U6" s="25" t="s">
        <v>127</v>
      </c>
      <c r="V6" s="25" t="s">
        <v>128</v>
      </c>
      <c r="W6" s="25" t="s">
        <v>127</v>
      </c>
      <c r="X6" s="25" t="s">
        <v>128</v>
      </c>
      <c r="Y6" s="25" t="s">
        <v>127</v>
      </c>
      <c r="Z6" s="25" t="s">
        <v>128</v>
      </c>
      <c r="AA6" s="25" t="s">
        <v>127</v>
      </c>
      <c r="AB6" s="25" t="s">
        <v>128</v>
      </c>
      <c r="AC6" s="25" t="s">
        <v>127</v>
      </c>
      <c r="AD6" s="25" t="s">
        <v>128</v>
      </c>
      <c r="AE6" s="25" t="s">
        <v>127</v>
      </c>
      <c r="AF6" s="25" t="s">
        <v>128</v>
      </c>
      <c r="AG6" s="25" t="s">
        <v>127</v>
      </c>
      <c r="AH6" s="25" t="s">
        <v>128</v>
      </c>
      <c r="AI6" s="25" t="s">
        <v>127</v>
      </c>
      <c r="AJ6" s="25" t="s">
        <v>128</v>
      </c>
      <c r="AK6" s="25" t="s">
        <v>127</v>
      </c>
      <c r="AL6" s="25" t="s">
        <v>128</v>
      </c>
      <c r="AM6" s="25" t="s">
        <v>127</v>
      </c>
      <c r="AN6" s="25" t="s">
        <v>128</v>
      </c>
      <c r="AO6" s="25" t="s">
        <v>127</v>
      </c>
      <c r="AP6" s="25" t="s">
        <v>128</v>
      </c>
      <c r="AQ6" s="25" t="s">
        <v>127</v>
      </c>
      <c r="AR6" s="25" t="s">
        <v>128</v>
      </c>
      <c r="AS6" s="25" t="s">
        <v>127</v>
      </c>
      <c r="AT6" s="25" t="s">
        <v>128</v>
      </c>
      <c r="AU6" s="25" t="s">
        <v>127</v>
      </c>
      <c r="AV6" s="25" t="s">
        <v>128</v>
      </c>
      <c r="AW6" s="25" t="s">
        <v>127</v>
      </c>
      <c r="AX6" s="25" t="s">
        <v>128</v>
      </c>
      <c r="AY6" s="25" t="s">
        <v>127</v>
      </c>
      <c r="AZ6" s="25" t="s">
        <v>128</v>
      </c>
      <c r="BA6" s="25" t="s">
        <v>127</v>
      </c>
      <c r="BB6" s="25" t="s">
        <v>128</v>
      </c>
      <c r="BC6" s="25" t="s">
        <v>127</v>
      </c>
      <c r="BD6" s="25" t="s">
        <v>128</v>
      </c>
      <c r="BE6" s="25" t="s">
        <v>127</v>
      </c>
      <c r="BF6" s="25" t="s">
        <v>128</v>
      </c>
      <c r="BG6" s="25" t="s">
        <v>127</v>
      </c>
      <c r="BH6" s="25" t="s">
        <v>128</v>
      </c>
      <c r="BI6" s="25" t="s">
        <v>127</v>
      </c>
      <c r="BJ6" s="25" t="s">
        <v>128</v>
      </c>
      <c r="BK6" s="25" t="s">
        <v>127</v>
      </c>
      <c r="BL6" s="25" t="s">
        <v>128</v>
      </c>
      <c r="BM6" s="25" t="s">
        <v>127</v>
      </c>
      <c r="BN6" s="25" t="s">
        <v>128</v>
      </c>
      <c r="BO6" s="25" t="s">
        <v>127</v>
      </c>
      <c r="BP6" s="25" t="s">
        <v>128</v>
      </c>
      <c r="BQ6" s="25" t="s">
        <v>127</v>
      </c>
      <c r="BR6" s="25" t="s">
        <v>128</v>
      </c>
      <c r="BS6" s="25" t="s">
        <v>127</v>
      </c>
      <c r="BT6" s="25" t="s">
        <v>128</v>
      </c>
      <c r="BU6" s="25" t="s">
        <v>127</v>
      </c>
      <c r="BV6" s="25" t="s">
        <v>128</v>
      </c>
      <c r="BW6" s="25" t="s">
        <v>127</v>
      </c>
      <c r="BX6" s="25" t="s">
        <v>128</v>
      </c>
      <c r="BY6" s="25" t="s">
        <v>127</v>
      </c>
      <c r="BZ6" s="25" t="s">
        <v>128</v>
      </c>
      <c r="CA6" s="25" t="s">
        <v>127</v>
      </c>
      <c r="CB6" s="25" t="s">
        <v>128</v>
      </c>
      <c r="CC6" s="25" t="s">
        <v>127</v>
      </c>
      <c r="CD6" s="25" t="s">
        <v>128</v>
      </c>
      <c r="CE6" s="25" t="s">
        <v>127</v>
      </c>
      <c r="CF6" s="25" t="s">
        <v>128</v>
      </c>
      <c r="CG6" s="25" t="s">
        <v>127</v>
      </c>
      <c r="CH6" s="25" t="s">
        <v>128</v>
      </c>
      <c r="CI6" s="25" t="s">
        <v>127</v>
      </c>
      <c r="CJ6" s="25" t="s">
        <v>128</v>
      </c>
      <c r="CK6" s="25" t="s">
        <v>127</v>
      </c>
      <c r="CL6" s="25" t="s">
        <v>128</v>
      </c>
    </row>
    <row r="7" customFormat="false" ht="12.75" hidden="false" customHeight="false" outlineLevel="0" collapsed="false">
      <c r="A7" s="58" t="s">
        <v>70</v>
      </c>
      <c r="B7" s="58"/>
      <c r="C7" s="23" t="s">
        <v>73</v>
      </c>
      <c r="D7" s="59" t="s">
        <v>73</v>
      </c>
      <c r="E7" s="23" t="n">
        <v>6</v>
      </c>
      <c r="F7" s="59" t="s">
        <v>73</v>
      </c>
      <c r="G7" s="23" t="n">
        <v>3</v>
      </c>
      <c r="H7" s="59" t="n">
        <v>0.008</v>
      </c>
      <c r="I7" s="23" t="n">
        <v>11</v>
      </c>
      <c r="J7" s="59" t="n">
        <v>0.029</v>
      </c>
      <c r="K7" s="23" t="n">
        <v>28</v>
      </c>
      <c r="L7" s="59" t="n">
        <v>0.073</v>
      </c>
      <c r="M7" s="23" t="n">
        <v>1264</v>
      </c>
      <c r="N7" s="59" t="n">
        <v>3.287</v>
      </c>
      <c r="O7" s="23" t="n">
        <v>39</v>
      </c>
      <c r="P7" s="59" t="n">
        <v>0.101</v>
      </c>
      <c r="Q7" s="23" t="s">
        <v>73</v>
      </c>
      <c r="R7" s="59" t="s">
        <v>73</v>
      </c>
      <c r="S7" s="23" t="s">
        <v>73</v>
      </c>
      <c r="T7" s="59" t="s">
        <v>73</v>
      </c>
      <c r="U7" s="23" t="n">
        <v>1</v>
      </c>
      <c r="V7" s="59" t="n">
        <v>0.003</v>
      </c>
      <c r="W7" s="23" t="s">
        <v>73</v>
      </c>
      <c r="X7" s="59" t="s">
        <v>73</v>
      </c>
      <c r="Y7" s="23" t="s">
        <v>73</v>
      </c>
      <c r="Z7" s="59" t="s">
        <v>73</v>
      </c>
      <c r="AA7" s="23" t="n">
        <v>1</v>
      </c>
      <c r="AB7" s="23" t="n">
        <v>0.003</v>
      </c>
      <c r="AC7" s="23" t="n">
        <v>15</v>
      </c>
      <c r="AD7" s="23" t="n">
        <v>0.039</v>
      </c>
      <c r="AE7" s="23" t="n">
        <v>33</v>
      </c>
      <c r="AF7" s="23" t="n">
        <v>0.086</v>
      </c>
      <c r="AG7" s="23" t="n">
        <v>25</v>
      </c>
      <c r="AH7" s="23" t="n">
        <v>0.065</v>
      </c>
      <c r="AI7" s="23" t="s">
        <v>73</v>
      </c>
      <c r="AJ7" s="23" t="s">
        <v>73</v>
      </c>
      <c r="AK7" s="23" t="n">
        <v>4</v>
      </c>
      <c r="AL7" s="59" t="n">
        <v>0.01</v>
      </c>
      <c r="AM7" s="60" t="n">
        <v>18</v>
      </c>
      <c r="AN7" s="59" t="n">
        <v>0.047</v>
      </c>
      <c r="AO7" s="60" t="n">
        <v>3</v>
      </c>
      <c r="AP7" s="59" t="n">
        <v>0.008</v>
      </c>
      <c r="AQ7" s="60" t="n">
        <v>4</v>
      </c>
      <c r="AR7" s="59" t="n">
        <v>0.01</v>
      </c>
      <c r="AS7" s="59" t="s">
        <v>73</v>
      </c>
      <c r="AT7" s="59" t="s">
        <v>73</v>
      </c>
      <c r="AU7" s="59" t="s">
        <v>73</v>
      </c>
      <c r="AV7" s="59" t="s">
        <v>73</v>
      </c>
      <c r="AW7" s="59" t="s">
        <v>73</v>
      </c>
      <c r="AX7" s="59" t="s">
        <v>73</v>
      </c>
      <c r="AY7" s="59" t="n">
        <v>1</v>
      </c>
      <c r="AZ7" s="59" t="n">
        <v>0.003</v>
      </c>
      <c r="BA7" s="23" t="n">
        <v>274</v>
      </c>
      <c r="BB7" s="59" t="n">
        <v>0.712</v>
      </c>
      <c r="BC7" s="23" t="s">
        <v>73</v>
      </c>
      <c r="BD7" s="23" t="s">
        <v>73</v>
      </c>
      <c r="BE7" s="23" t="s">
        <v>73</v>
      </c>
      <c r="BF7" s="23" t="s">
        <v>73</v>
      </c>
      <c r="BG7" s="23" t="s">
        <v>73</v>
      </c>
      <c r="BH7" s="23" t="s">
        <v>73</v>
      </c>
      <c r="BI7" s="23" t="n">
        <v>29</v>
      </c>
      <c r="BJ7" s="59" t="n">
        <v>0.075</v>
      </c>
      <c r="BK7" s="23" t="s">
        <v>73</v>
      </c>
      <c r="BL7" s="23" t="s">
        <v>73</v>
      </c>
      <c r="BM7" s="23" t="s">
        <v>73</v>
      </c>
      <c r="BN7" s="23" t="s">
        <v>73</v>
      </c>
      <c r="BO7" s="23" t="n">
        <v>11</v>
      </c>
      <c r="BP7" s="23" t="n">
        <v>0.029</v>
      </c>
      <c r="BQ7" s="23" t="s">
        <v>73</v>
      </c>
      <c r="BR7" s="23" t="s">
        <v>73</v>
      </c>
      <c r="BS7" s="23" t="n">
        <v>1</v>
      </c>
      <c r="BT7" s="23" t="n">
        <v>0.003</v>
      </c>
      <c r="BU7" s="23" t="n">
        <v>2</v>
      </c>
      <c r="BV7" s="23" t="n">
        <v>0.005</v>
      </c>
      <c r="BW7" s="23" t="s">
        <v>73</v>
      </c>
      <c r="BX7" s="23" t="s">
        <v>73</v>
      </c>
      <c r="BY7" s="23" t="s">
        <v>73</v>
      </c>
      <c r="BZ7" s="23" t="s">
        <v>73</v>
      </c>
      <c r="CA7" s="23" t="n">
        <v>5</v>
      </c>
      <c r="CB7" s="23" t="s">
        <v>241</v>
      </c>
      <c r="CC7" s="23" t="s">
        <v>73</v>
      </c>
      <c r="CD7" s="23" t="s">
        <v>73</v>
      </c>
      <c r="CE7" s="23" t="n">
        <v>236</v>
      </c>
      <c r="CF7" s="59" t="n">
        <v>0.614</v>
      </c>
      <c r="CG7" s="23" t="n">
        <v>81</v>
      </c>
      <c r="CH7" s="59" t="n">
        <v>0.211</v>
      </c>
      <c r="CI7" s="23" t="n">
        <v>146</v>
      </c>
      <c r="CJ7" s="59" t="n">
        <v>0.38</v>
      </c>
      <c r="CK7" s="23" t="n">
        <v>88</v>
      </c>
      <c r="CL7" s="23" t="n">
        <v>0.229</v>
      </c>
    </row>
    <row r="8" customFormat="false" ht="12.75" hidden="false" customHeight="false" outlineLevel="0" collapsed="false">
      <c r="A8" s="33" t="s">
        <v>72</v>
      </c>
      <c r="B8" s="61" t="s">
        <v>8</v>
      </c>
      <c r="C8" s="23" t="s">
        <v>73</v>
      </c>
      <c r="D8" s="59" t="s">
        <v>73</v>
      </c>
      <c r="E8" s="23" t="s">
        <v>73</v>
      </c>
      <c r="F8" s="59" t="n">
        <v>0.016</v>
      </c>
      <c r="G8" s="23" t="s">
        <v>73</v>
      </c>
      <c r="H8" s="59" t="s">
        <v>73</v>
      </c>
      <c r="I8" s="23" t="n">
        <v>1</v>
      </c>
      <c r="J8" s="59" t="n">
        <v>0.041</v>
      </c>
      <c r="K8" s="23" t="n">
        <v>3</v>
      </c>
      <c r="L8" s="59" t="n">
        <v>0.124</v>
      </c>
      <c r="M8" s="23" t="n">
        <v>86</v>
      </c>
      <c r="N8" s="59" t="n">
        <v>3.567</v>
      </c>
      <c r="O8" s="23" t="n">
        <v>3</v>
      </c>
      <c r="P8" s="59" t="n">
        <v>0.124</v>
      </c>
      <c r="Q8" s="23" t="s">
        <v>73</v>
      </c>
      <c r="R8" s="59" t="s">
        <v>73</v>
      </c>
      <c r="S8" s="23" t="s">
        <v>73</v>
      </c>
      <c r="T8" s="59" t="s">
        <v>73</v>
      </c>
      <c r="U8" s="23" t="s">
        <v>73</v>
      </c>
      <c r="V8" s="59" t="s">
        <v>73</v>
      </c>
      <c r="W8" s="23" t="s">
        <v>73</v>
      </c>
      <c r="X8" s="59" t="s">
        <v>73</v>
      </c>
      <c r="Y8" s="23" t="s">
        <v>73</v>
      </c>
      <c r="Z8" s="59" t="s">
        <v>73</v>
      </c>
      <c r="AA8" s="23" t="n">
        <v>1</v>
      </c>
      <c r="AB8" s="23" t="n">
        <v>0.041</v>
      </c>
      <c r="AC8" s="23" t="n">
        <v>1</v>
      </c>
      <c r="AD8" s="23" t="n">
        <v>0.041</v>
      </c>
      <c r="AE8" s="23" t="n">
        <v>3</v>
      </c>
      <c r="AF8" s="23" t="n">
        <v>0.124</v>
      </c>
      <c r="AG8" s="23" t="n">
        <v>1</v>
      </c>
      <c r="AH8" s="23" t="n">
        <v>0.041</v>
      </c>
      <c r="AI8" s="23" t="s">
        <v>73</v>
      </c>
      <c r="AJ8" s="23" t="s">
        <v>73</v>
      </c>
      <c r="AK8" s="23" t="s">
        <v>73</v>
      </c>
      <c r="AL8" s="23" t="s">
        <v>73</v>
      </c>
      <c r="AM8" s="60" t="n">
        <v>2</v>
      </c>
      <c r="AN8" s="59" t="n">
        <v>0.083</v>
      </c>
      <c r="AO8" s="60" t="s">
        <v>73</v>
      </c>
      <c r="AP8" s="59" t="s">
        <v>73</v>
      </c>
      <c r="AQ8" s="60" t="s">
        <v>73</v>
      </c>
      <c r="AR8" s="59" t="s">
        <v>73</v>
      </c>
      <c r="AS8" s="59" t="s">
        <v>73</v>
      </c>
      <c r="AT8" s="59" t="s">
        <v>73</v>
      </c>
      <c r="AU8" s="59" t="s">
        <v>73</v>
      </c>
      <c r="AV8" s="59" t="s">
        <v>73</v>
      </c>
      <c r="AW8" s="59" t="s">
        <v>73</v>
      </c>
      <c r="AX8" s="59" t="s">
        <v>73</v>
      </c>
      <c r="AY8" s="59" t="s">
        <v>73</v>
      </c>
      <c r="AZ8" s="59" t="s">
        <v>73</v>
      </c>
      <c r="BA8" s="23" t="n">
        <v>20</v>
      </c>
      <c r="BB8" s="59" t="n">
        <v>0.83</v>
      </c>
      <c r="BC8" s="23" t="s">
        <v>73</v>
      </c>
      <c r="BD8" s="23" t="s">
        <v>73</v>
      </c>
      <c r="BE8" s="23" t="s">
        <v>73</v>
      </c>
      <c r="BF8" s="23" t="s">
        <v>73</v>
      </c>
      <c r="BG8" s="23" t="s">
        <v>73</v>
      </c>
      <c r="BH8" s="23" t="s">
        <v>73</v>
      </c>
      <c r="BI8" s="23" t="n">
        <v>11</v>
      </c>
      <c r="BJ8" s="59" t="n">
        <v>0.456</v>
      </c>
      <c r="BK8" s="23" t="s">
        <v>73</v>
      </c>
      <c r="BL8" s="23" t="s">
        <v>73</v>
      </c>
      <c r="BM8" s="23" t="s">
        <v>73</v>
      </c>
      <c r="BN8" s="23" t="s">
        <v>73</v>
      </c>
      <c r="BO8" s="23" t="n">
        <v>3</v>
      </c>
      <c r="BP8" s="23" t="n">
        <v>0.124</v>
      </c>
      <c r="BQ8" s="23" t="s">
        <v>73</v>
      </c>
      <c r="BR8" s="23" t="s">
        <v>73</v>
      </c>
      <c r="BS8" s="23" t="s">
        <v>73</v>
      </c>
      <c r="BT8" s="23" t="s">
        <v>73</v>
      </c>
      <c r="BU8" s="23" t="s">
        <v>73</v>
      </c>
      <c r="BV8" s="23" t="s">
        <v>73</v>
      </c>
      <c r="BW8" s="23" t="s">
        <v>73</v>
      </c>
      <c r="BX8" s="23" t="s">
        <v>73</v>
      </c>
      <c r="BY8" s="23" t="s">
        <v>73</v>
      </c>
      <c r="BZ8" s="23" t="s">
        <v>73</v>
      </c>
      <c r="CA8" s="23" t="s">
        <v>73</v>
      </c>
      <c r="CB8" s="23" t="s">
        <v>73</v>
      </c>
      <c r="CC8" s="23" t="s">
        <v>73</v>
      </c>
      <c r="CD8" s="23" t="s">
        <v>73</v>
      </c>
      <c r="CE8" s="23" t="n">
        <v>14</v>
      </c>
      <c r="CF8" s="59" t="n">
        <v>0.581</v>
      </c>
      <c r="CG8" s="23" t="n">
        <v>17</v>
      </c>
      <c r="CH8" s="59" t="n">
        <v>0.705</v>
      </c>
      <c r="CI8" s="23" t="n">
        <v>8</v>
      </c>
      <c r="CJ8" s="23" t="n">
        <v>0.332</v>
      </c>
      <c r="CK8" s="23" t="n">
        <v>10</v>
      </c>
      <c r="CL8" s="23" t="n">
        <v>0.415</v>
      </c>
    </row>
    <row r="9" customFormat="false" ht="12.75" hidden="false" customHeight="false" outlineLevel="0" collapsed="false">
      <c r="A9" s="33" t="s">
        <v>74</v>
      </c>
      <c r="B9" s="61" t="s">
        <v>9</v>
      </c>
      <c r="C9" s="23" t="s">
        <v>73</v>
      </c>
      <c r="D9" s="59" t="s">
        <v>73</v>
      </c>
      <c r="E9" s="23" t="s">
        <v>73</v>
      </c>
      <c r="F9" s="59" t="s">
        <v>73</v>
      </c>
      <c r="G9" s="23" t="s">
        <v>73</v>
      </c>
      <c r="H9" s="59" t="s">
        <v>73</v>
      </c>
      <c r="I9" s="23" t="s">
        <v>73</v>
      </c>
      <c r="J9" s="59" t="s">
        <v>73</v>
      </c>
      <c r="K9" s="23" t="s">
        <v>73</v>
      </c>
      <c r="L9" s="59" t="s">
        <v>73</v>
      </c>
      <c r="M9" s="23" t="n">
        <v>11</v>
      </c>
      <c r="N9" s="59" t="n">
        <v>3.564</v>
      </c>
      <c r="O9" s="23" t="s">
        <v>73</v>
      </c>
      <c r="P9" s="59" t="s">
        <v>73</v>
      </c>
      <c r="Q9" s="23" t="s">
        <v>73</v>
      </c>
      <c r="R9" s="59" t="s">
        <v>73</v>
      </c>
      <c r="S9" s="23" t="s">
        <v>73</v>
      </c>
      <c r="T9" s="59" t="s">
        <v>73</v>
      </c>
      <c r="U9" s="23" t="s">
        <v>73</v>
      </c>
      <c r="V9" s="59" t="s">
        <v>73</v>
      </c>
      <c r="W9" s="23" t="s">
        <v>73</v>
      </c>
      <c r="X9" s="59" t="s">
        <v>73</v>
      </c>
      <c r="Y9" s="23" t="s">
        <v>73</v>
      </c>
      <c r="Z9" s="59" t="s">
        <v>73</v>
      </c>
      <c r="AA9" s="23" t="s">
        <v>73</v>
      </c>
      <c r="AB9" s="23" t="s">
        <v>73</v>
      </c>
      <c r="AC9" s="23" t="s">
        <v>73</v>
      </c>
      <c r="AD9" s="23" t="s">
        <v>73</v>
      </c>
      <c r="AE9" s="23" t="s">
        <v>73</v>
      </c>
      <c r="AF9" s="23" t="s">
        <v>73</v>
      </c>
      <c r="AG9" s="23" t="s">
        <v>73</v>
      </c>
      <c r="AH9" s="23" t="s">
        <v>73</v>
      </c>
      <c r="AI9" s="23" t="s">
        <v>73</v>
      </c>
      <c r="AJ9" s="23" t="s">
        <v>73</v>
      </c>
      <c r="AK9" s="23" t="s">
        <v>73</v>
      </c>
      <c r="AL9" s="23" t="s">
        <v>73</v>
      </c>
      <c r="AM9" s="60" t="s">
        <v>73</v>
      </c>
      <c r="AN9" s="59" t="s">
        <v>73</v>
      </c>
      <c r="AO9" s="60" t="s">
        <v>73</v>
      </c>
      <c r="AP9" s="59" t="s">
        <v>73</v>
      </c>
      <c r="AQ9" s="60" t="s">
        <v>73</v>
      </c>
      <c r="AR9" s="59" t="s">
        <v>73</v>
      </c>
      <c r="AS9" s="59" t="s">
        <v>73</v>
      </c>
      <c r="AT9" s="59" t="s">
        <v>73</v>
      </c>
      <c r="AU9" s="59" t="s">
        <v>73</v>
      </c>
      <c r="AV9" s="59" t="s">
        <v>73</v>
      </c>
      <c r="AW9" s="59" t="s">
        <v>73</v>
      </c>
      <c r="AX9" s="59" t="s">
        <v>73</v>
      </c>
      <c r="AY9" s="59" t="s">
        <v>73</v>
      </c>
      <c r="AZ9" s="59" t="s">
        <v>73</v>
      </c>
      <c r="BA9" s="23" t="s">
        <v>73</v>
      </c>
      <c r="BB9" s="59" t="s">
        <v>73</v>
      </c>
      <c r="BC9" s="23" t="s">
        <v>73</v>
      </c>
      <c r="BD9" s="23" t="s">
        <v>73</v>
      </c>
      <c r="BE9" s="23" t="s">
        <v>73</v>
      </c>
      <c r="BF9" s="23" t="s">
        <v>73</v>
      </c>
      <c r="BG9" s="23" t="s">
        <v>73</v>
      </c>
      <c r="BH9" s="23" t="s">
        <v>73</v>
      </c>
      <c r="BI9" s="23" t="s">
        <v>73</v>
      </c>
      <c r="BJ9" s="59" t="s">
        <v>73</v>
      </c>
      <c r="BK9" s="23" t="s">
        <v>73</v>
      </c>
      <c r="BL9" s="23" t="s">
        <v>73</v>
      </c>
      <c r="BM9" s="23" t="s">
        <v>73</v>
      </c>
      <c r="BN9" s="23" t="s">
        <v>73</v>
      </c>
      <c r="BO9" s="23" t="s">
        <v>73</v>
      </c>
      <c r="BP9" s="23" t="s">
        <v>73</v>
      </c>
      <c r="BQ9" s="23" t="s">
        <v>73</v>
      </c>
      <c r="BR9" s="23" t="s">
        <v>73</v>
      </c>
      <c r="BS9" s="23" t="s">
        <v>73</v>
      </c>
      <c r="BT9" s="23" t="s">
        <v>73</v>
      </c>
      <c r="BU9" s="23" t="s">
        <v>73</v>
      </c>
      <c r="BV9" s="23" t="s">
        <v>73</v>
      </c>
      <c r="BW9" s="23" t="s">
        <v>73</v>
      </c>
      <c r="BX9" s="23" t="s">
        <v>73</v>
      </c>
      <c r="BY9" s="23" t="s">
        <v>73</v>
      </c>
      <c r="BZ9" s="23" t="s">
        <v>73</v>
      </c>
      <c r="CA9" s="23" t="s">
        <v>73</v>
      </c>
      <c r="CB9" s="23" t="s">
        <v>73</v>
      </c>
      <c r="CC9" s="23" t="s">
        <v>73</v>
      </c>
      <c r="CD9" s="23" t="s">
        <v>73</v>
      </c>
      <c r="CE9" s="23" t="n">
        <v>1</v>
      </c>
      <c r="CF9" s="59" t="n">
        <v>0.324</v>
      </c>
      <c r="CG9" s="23" t="s">
        <v>73</v>
      </c>
      <c r="CH9" s="59" t="s">
        <v>73</v>
      </c>
      <c r="CI9" s="23" t="n">
        <v>1</v>
      </c>
      <c r="CJ9" s="23" t="n">
        <v>0.324</v>
      </c>
      <c r="CK9" s="23" t="s">
        <v>73</v>
      </c>
      <c r="CL9" s="23" t="s">
        <v>73</v>
      </c>
    </row>
    <row r="10" customFormat="false" ht="12.75" hidden="false" customHeight="false" outlineLevel="0" collapsed="false">
      <c r="A10" s="33" t="s">
        <v>75</v>
      </c>
      <c r="B10" s="61" t="s">
        <v>10</v>
      </c>
      <c r="C10" s="23" t="s">
        <v>73</v>
      </c>
      <c r="D10" s="59" t="s">
        <v>73</v>
      </c>
      <c r="E10" s="23" t="s">
        <v>73</v>
      </c>
      <c r="F10" s="59" t="s">
        <v>73</v>
      </c>
      <c r="G10" s="23" t="s">
        <v>73</v>
      </c>
      <c r="H10" s="59" t="s">
        <v>73</v>
      </c>
      <c r="I10" s="23" t="s">
        <v>73</v>
      </c>
      <c r="J10" s="59" t="s">
        <v>73</v>
      </c>
      <c r="K10" s="23" t="s">
        <v>73</v>
      </c>
      <c r="L10" s="59" t="s">
        <v>73</v>
      </c>
      <c r="M10" s="23" t="n">
        <v>33</v>
      </c>
      <c r="N10" s="59" t="n">
        <v>4.725</v>
      </c>
      <c r="O10" s="23" t="n">
        <v>1</v>
      </c>
      <c r="P10" s="59" t="n">
        <v>0.143</v>
      </c>
      <c r="Q10" s="23" t="s">
        <v>73</v>
      </c>
      <c r="R10" s="59" t="s">
        <v>73</v>
      </c>
      <c r="S10" s="23" t="s">
        <v>73</v>
      </c>
      <c r="T10" s="59" t="s">
        <v>73</v>
      </c>
      <c r="U10" s="23" t="s">
        <v>73</v>
      </c>
      <c r="V10" s="59" t="s">
        <v>73</v>
      </c>
      <c r="W10" s="23" t="s">
        <v>73</v>
      </c>
      <c r="X10" s="59" t="s">
        <v>73</v>
      </c>
      <c r="Y10" s="23" t="s">
        <v>73</v>
      </c>
      <c r="Z10" s="59" t="s">
        <v>73</v>
      </c>
      <c r="AA10" s="23" t="s">
        <v>73</v>
      </c>
      <c r="AB10" s="23" t="s">
        <v>73</v>
      </c>
      <c r="AC10" s="23" t="s">
        <v>73</v>
      </c>
      <c r="AD10" s="23" t="s">
        <v>73</v>
      </c>
      <c r="AE10" s="23" t="n">
        <v>1</v>
      </c>
      <c r="AF10" s="23" t="n">
        <v>0.143</v>
      </c>
      <c r="AG10" s="23" t="n">
        <v>2</v>
      </c>
      <c r="AH10" s="23" t="n">
        <v>0.286</v>
      </c>
      <c r="AI10" s="23" t="s">
        <v>73</v>
      </c>
      <c r="AJ10" s="23" t="s">
        <v>73</v>
      </c>
      <c r="AK10" s="23" t="n">
        <v>1</v>
      </c>
      <c r="AL10" s="23" t="n">
        <v>0.143</v>
      </c>
      <c r="AM10" s="60" t="n">
        <v>1</v>
      </c>
      <c r="AN10" s="59" t="n">
        <v>0.143</v>
      </c>
      <c r="AO10" s="60" t="s">
        <v>73</v>
      </c>
      <c r="AP10" s="59" t="s">
        <v>73</v>
      </c>
      <c r="AQ10" s="60" t="s">
        <v>73</v>
      </c>
      <c r="AR10" s="59" t="s">
        <v>73</v>
      </c>
      <c r="AS10" s="59" t="s">
        <v>73</v>
      </c>
      <c r="AT10" s="59" t="s">
        <v>73</v>
      </c>
      <c r="AU10" s="59" t="s">
        <v>73</v>
      </c>
      <c r="AV10" s="59" t="s">
        <v>73</v>
      </c>
      <c r="AW10" s="59" t="s">
        <v>73</v>
      </c>
      <c r="AX10" s="59" t="s">
        <v>73</v>
      </c>
      <c r="AY10" s="59" t="s">
        <v>73</v>
      </c>
      <c r="AZ10" s="59" t="s">
        <v>73</v>
      </c>
      <c r="BA10" s="23" t="n">
        <v>4</v>
      </c>
      <c r="BB10" s="59" t="n">
        <v>0.573</v>
      </c>
      <c r="BC10" s="23" t="s">
        <v>73</v>
      </c>
      <c r="BD10" s="23" t="s">
        <v>73</v>
      </c>
      <c r="BE10" s="23" t="s">
        <v>73</v>
      </c>
      <c r="BF10" s="23" t="s">
        <v>73</v>
      </c>
      <c r="BG10" s="23" t="s">
        <v>73</v>
      </c>
      <c r="BH10" s="23" t="s">
        <v>73</v>
      </c>
      <c r="BI10" s="23" t="s">
        <v>73</v>
      </c>
      <c r="BJ10" s="59" t="s">
        <v>73</v>
      </c>
      <c r="BK10" s="23" t="s">
        <v>73</v>
      </c>
      <c r="BL10" s="23" t="s">
        <v>73</v>
      </c>
      <c r="BM10" s="23" t="s">
        <v>73</v>
      </c>
      <c r="BN10" s="23" t="s">
        <v>73</v>
      </c>
      <c r="BO10" s="23" t="s">
        <v>73</v>
      </c>
      <c r="BP10" s="23" t="s">
        <v>73</v>
      </c>
      <c r="BQ10" s="23" t="s">
        <v>73</v>
      </c>
      <c r="BR10" s="23" t="s">
        <v>73</v>
      </c>
      <c r="BS10" s="23" t="s">
        <v>73</v>
      </c>
      <c r="BT10" s="23" t="s">
        <v>73</v>
      </c>
      <c r="BU10" s="23" t="s">
        <v>73</v>
      </c>
      <c r="BV10" s="23" t="s">
        <v>73</v>
      </c>
      <c r="BW10" s="23" t="s">
        <v>73</v>
      </c>
      <c r="BX10" s="23" t="s">
        <v>73</v>
      </c>
      <c r="BY10" s="23" t="s">
        <v>73</v>
      </c>
      <c r="BZ10" s="23" t="s">
        <v>73</v>
      </c>
      <c r="CA10" s="23" t="s">
        <v>73</v>
      </c>
      <c r="CB10" s="23" t="s">
        <v>73</v>
      </c>
      <c r="CC10" s="23" t="s">
        <v>73</v>
      </c>
      <c r="CD10" s="23" t="s">
        <v>73</v>
      </c>
      <c r="CE10" s="23" t="n">
        <v>3</v>
      </c>
      <c r="CF10" s="59" t="n">
        <v>0.43</v>
      </c>
      <c r="CG10" s="23" t="n">
        <v>2</v>
      </c>
      <c r="CH10" s="59" t="n">
        <v>0.286</v>
      </c>
      <c r="CI10" s="23" t="n">
        <v>2</v>
      </c>
      <c r="CJ10" s="23" t="n">
        <v>0.286</v>
      </c>
      <c r="CK10" s="23" t="s">
        <v>73</v>
      </c>
      <c r="CL10" s="23" t="s">
        <v>73</v>
      </c>
    </row>
    <row r="11" customFormat="false" ht="12.75" hidden="false" customHeight="false" outlineLevel="0" collapsed="false">
      <c r="A11" s="33" t="s">
        <v>76</v>
      </c>
      <c r="B11" s="61" t="s">
        <v>11</v>
      </c>
      <c r="C11" s="23" t="s">
        <v>73</v>
      </c>
      <c r="D11" s="59" t="s">
        <v>73</v>
      </c>
      <c r="E11" s="23" t="s">
        <v>73</v>
      </c>
      <c r="F11" s="59" t="s">
        <v>73</v>
      </c>
      <c r="G11" s="23" t="s">
        <v>73</v>
      </c>
      <c r="H11" s="59" t="s">
        <v>73</v>
      </c>
      <c r="I11" s="23" t="s">
        <v>73</v>
      </c>
      <c r="J11" s="59" t="s">
        <v>73</v>
      </c>
      <c r="K11" s="23" t="s">
        <v>73</v>
      </c>
      <c r="L11" s="59" t="s">
        <v>73</v>
      </c>
      <c r="M11" s="23" t="n">
        <v>28</v>
      </c>
      <c r="N11" s="59" t="n">
        <v>3.079</v>
      </c>
      <c r="O11" s="23" t="s">
        <v>73</v>
      </c>
      <c r="P11" s="59" t="s">
        <v>73</v>
      </c>
      <c r="Q11" s="23" t="s">
        <v>73</v>
      </c>
      <c r="R11" s="59" t="s">
        <v>73</v>
      </c>
      <c r="S11" s="23" t="s">
        <v>73</v>
      </c>
      <c r="T11" s="59" t="s">
        <v>73</v>
      </c>
      <c r="U11" s="23" t="s">
        <v>73</v>
      </c>
      <c r="V11" s="59" t="s">
        <v>73</v>
      </c>
      <c r="W11" s="23" t="s">
        <v>73</v>
      </c>
      <c r="X11" s="59" t="s">
        <v>73</v>
      </c>
      <c r="Y11" s="23" t="s">
        <v>73</v>
      </c>
      <c r="Z11" s="59" t="s">
        <v>73</v>
      </c>
      <c r="AA11" s="23" t="s">
        <v>73</v>
      </c>
      <c r="AB11" s="23" t="s">
        <v>73</v>
      </c>
      <c r="AC11" s="23" t="s">
        <v>73</v>
      </c>
      <c r="AD11" s="23" t="s">
        <v>73</v>
      </c>
      <c r="AE11" s="23" t="n">
        <v>1</v>
      </c>
      <c r="AF11" s="59" t="n">
        <v>0.11</v>
      </c>
      <c r="AG11" s="23" t="s">
        <v>73</v>
      </c>
      <c r="AH11" s="23" t="s">
        <v>73</v>
      </c>
      <c r="AI11" s="23" t="s">
        <v>73</v>
      </c>
      <c r="AJ11" s="23" t="s">
        <v>73</v>
      </c>
      <c r="AK11" s="23" t="s">
        <v>73</v>
      </c>
      <c r="AL11" s="23" t="s">
        <v>73</v>
      </c>
      <c r="AM11" s="60" t="n">
        <v>1</v>
      </c>
      <c r="AN11" s="59" t="n">
        <v>0.11</v>
      </c>
      <c r="AO11" s="60" t="s">
        <v>73</v>
      </c>
      <c r="AP11" s="59" t="s">
        <v>73</v>
      </c>
      <c r="AQ11" s="60" t="s">
        <v>73</v>
      </c>
      <c r="AR11" s="59" t="s">
        <v>73</v>
      </c>
      <c r="AS11" s="59" t="s">
        <v>73</v>
      </c>
      <c r="AT11" s="59" t="s">
        <v>73</v>
      </c>
      <c r="AU11" s="59" t="s">
        <v>73</v>
      </c>
      <c r="AV11" s="59" t="s">
        <v>73</v>
      </c>
      <c r="AW11" s="59" t="s">
        <v>73</v>
      </c>
      <c r="AX11" s="59" t="s">
        <v>73</v>
      </c>
      <c r="AY11" s="59" t="s">
        <v>73</v>
      </c>
      <c r="AZ11" s="59" t="s">
        <v>73</v>
      </c>
      <c r="BA11" s="23" t="n">
        <v>2</v>
      </c>
      <c r="BB11" s="59" t="n">
        <v>0.22</v>
      </c>
      <c r="BC11" s="23" t="s">
        <v>73</v>
      </c>
      <c r="BD11" s="23" t="s">
        <v>73</v>
      </c>
      <c r="BE11" s="23" t="s">
        <v>73</v>
      </c>
      <c r="BF11" s="23" t="s">
        <v>73</v>
      </c>
      <c r="BG11" s="23" t="s">
        <v>73</v>
      </c>
      <c r="BH11" s="23" t="s">
        <v>73</v>
      </c>
      <c r="BI11" s="23" t="s">
        <v>73</v>
      </c>
      <c r="BJ11" s="59" t="s">
        <v>73</v>
      </c>
      <c r="BK11" s="23" t="s">
        <v>73</v>
      </c>
      <c r="BL11" s="23" t="s">
        <v>73</v>
      </c>
      <c r="BM11" s="23" t="s">
        <v>73</v>
      </c>
      <c r="BN11" s="23" t="s">
        <v>73</v>
      </c>
      <c r="BO11" s="23" t="s">
        <v>73</v>
      </c>
      <c r="BP11" s="23" t="s">
        <v>73</v>
      </c>
      <c r="BQ11" s="23" t="s">
        <v>73</v>
      </c>
      <c r="BR11" s="23" t="s">
        <v>73</v>
      </c>
      <c r="BS11" s="23" t="s">
        <v>73</v>
      </c>
      <c r="BT11" s="23" t="s">
        <v>73</v>
      </c>
      <c r="BU11" s="23" t="s">
        <v>73</v>
      </c>
      <c r="BV11" s="23" t="s">
        <v>73</v>
      </c>
      <c r="BW11" s="23" t="s">
        <v>73</v>
      </c>
      <c r="BX11" s="23" t="s">
        <v>73</v>
      </c>
      <c r="BY11" s="23" t="s">
        <v>73</v>
      </c>
      <c r="BZ11" s="23" t="s">
        <v>73</v>
      </c>
      <c r="CA11" s="23" t="s">
        <v>73</v>
      </c>
      <c r="CB11" s="23" t="s">
        <v>73</v>
      </c>
      <c r="CC11" s="23" t="s">
        <v>73</v>
      </c>
      <c r="CD11" s="23" t="s">
        <v>73</v>
      </c>
      <c r="CE11" s="23" t="n">
        <v>1</v>
      </c>
      <c r="CF11" s="59" t="n">
        <v>0.11</v>
      </c>
      <c r="CG11" s="23" t="n">
        <v>1</v>
      </c>
      <c r="CH11" s="59" t="n">
        <v>0.11</v>
      </c>
      <c r="CI11" s="23" t="n">
        <v>7</v>
      </c>
      <c r="CJ11" s="59" t="n">
        <v>0.77</v>
      </c>
      <c r="CK11" s="23" t="n">
        <v>3</v>
      </c>
      <c r="CL11" s="59" t="n">
        <v>0.33</v>
      </c>
    </row>
    <row r="12" customFormat="false" ht="12.75" hidden="false" customHeight="false" outlineLevel="0" collapsed="false">
      <c r="A12" s="33" t="s">
        <v>77</v>
      </c>
      <c r="B12" s="61" t="s">
        <v>12</v>
      </c>
      <c r="C12" s="23" t="s">
        <v>73</v>
      </c>
      <c r="D12" s="59" t="s">
        <v>73</v>
      </c>
      <c r="E12" s="23" t="s">
        <v>73</v>
      </c>
      <c r="F12" s="59" t="s">
        <v>73</v>
      </c>
      <c r="G12" s="23" t="s">
        <v>73</v>
      </c>
      <c r="H12" s="59" t="s">
        <v>73</v>
      </c>
      <c r="I12" s="23" t="s">
        <v>73</v>
      </c>
      <c r="J12" s="59" t="s">
        <v>73</v>
      </c>
      <c r="K12" s="23" t="n">
        <v>2</v>
      </c>
      <c r="L12" s="59" t="n">
        <v>0.178</v>
      </c>
      <c r="M12" s="23" t="n">
        <v>17</v>
      </c>
      <c r="N12" s="59" t="n">
        <v>1.511</v>
      </c>
      <c r="O12" s="23" t="s">
        <v>73</v>
      </c>
      <c r="P12" s="59" t="s">
        <v>73</v>
      </c>
      <c r="Q12" s="23" t="s">
        <v>73</v>
      </c>
      <c r="R12" s="59" t="s">
        <v>73</v>
      </c>
      <c r="S12" s="23" t="s">
        <v>73</v>
      </c>
      <c r="T12" s="59" t="s">
        <v>73</v>
      </c>
      <c r="U12" s="23" t="s">
        <v>73</v>
      </c>
      <c r="V12" s="59" t="s">
        <v>73</v>
      </c>
      <c r="W12" s="23" t="s">
        <v>73</v>
      </c>
      <c r="X12" s="59" t="s">
        <v>73</v>
      </c>
      <c r="Y12" s="23" t="s">
        <v>73</v>
      </c>
      <c r="Z12" s="59" t="s">
        <v>73</v>
      </c>
      <c r="AA12" s="23" t="s">
        <v>73</v>
      </c>
      <c r="AB12" s="23" t="s">
        <v>73</v>
      </c>
      <c r="AC12" s="23" t="n">
        <v>1</v>
      </c>
      <c r="AD12" s="23" t="n">
        <v>0.089</v>
      </c>
      <c r="AE12" s="23" t="n">
        <v>2</v>
      </c>
      <c r="AF12" s="23" t="n">
        <v>0.178</v>
      </c>
      <c r="AG12" s="23" t="s">
        <v>73</v>
      </c>
      <c r="AH12" s="23" t="s">
        <v>73</v>
      </c>
      <c r="AI12" s="23" t="s">
        <v>73</v>
      </c>
      <c r="AJ12" s="23" t="s">
        <v>73</v>
      </c>
      <c r="AK12" s="23" t="s">
        <v>73</v>
      </c>
      <c r="AL12" s="23" t="s">
        <v>73</v>
      </c>
      <c r="AM12" s="60" t="s">
        <v>73</v>
      </c>
      <c r="AN12" s="59" t="s">
        <v>73</v>
      </c>
      <c r="AO12" s="60" t="s">
        <v>73</v>
      </c>
      <c r="AP12" s="59" t="s">
        <v>73</v>
      </c>
      <c r="AQ12" s="60" t="s">
        <v>73</v>
      </c>
      <c r="AR12" s="59" t="s">
        <v>73</v>
      </c>
      <c r="AS12" s="59" t="s">
        <v>73</v>
      </c>
      <c r="AT12" s="59" t="s">
        <v>73</v>
      </c>
      <c r="AU12" s="59" t="s">
        <v>73</v>
      </c>
      <c r="AV12" s="59" t="s">
        <v>73</v>
      </c>
      <c r="AW12" s="59" t="s">
        <v>73</v>
      </c>
      <c r="AX12" s="59" t="s">
        <v>73</v>
      </c>
      <c r="AY12" s="59" t="s">
        <v>73</v>
      </c>
      <c r="AZ12" s="59" t="s">
        <v>73</v>
      </c>
      <c r="BA12" s="23" t="n">
        <v>3</v>
      </c>
      <c r="BB12" s="59" t="n">
        <v>0.267</v>
      </c>
      <c r="BC12" s="23" t="s">
        <v>73</v>
      </c>
      <c r="BD12" s="23" t="s">
        <v>73</v>
      </c>
      <c r="BE12" s="23" t="s">
        <v>73</v>
      </c>
      <c r="BF12" s="23" t="s">
        <v>73</v>
      </c>
      <c r="BG12" s="23" t="s">
        <v>73</v>
      </c>
      <c r="BH12" s="23" t="s">
        <v>73</v>
      </c>
      <c r="BI12" s="23" t="n">
        <v>1</v>
      </c>
      <c r="BJ12" s="59" t="n">
        <v>0.089</v>
      </c>
      <c r="BK12" s="23" t="s">
        <v>73</v>
      </c>
      <c r="BL12" s="23" t="s">
        <v>73</v>
      </c>
      <c r="BM12" s="23" t="s">
        <v>73</v>
      </c>
      <c r="BN12" s="23" t="s">
        <v>73</v>
      </c>
      <c r="BO12" s="23" t="s">
        <v>73</v>
      </c>
      <c r="BP12" s="23" t="s">
        <v>73</v>
      </c>
      <c r="BQ12" s="23" t="s">
        <v>73</v>
      </c>
      <c r="BR12" s="23" t="s">
        <v>73</v>
      </c>
      <c r="BS12" s="23" t="s">
        <v>73</v>
      </c>
      <c r="BT12" s="23" t="s">
        <v>73</v>
      </c>
      <c r="BU12" s="23" t="s">
        <v>73</v>
      </c>
      <c r="BV12" s="23" t="s">
        <v>73</v>
      </c>
      <c r="BW12" s="23" t="s">
        <v>73</v>
      </c>
      <c r="BX12" s="23" t="s">
        <v>73</v>
      </c>
      <c r="BY12" s="23" t="s">
        <v>73</v>
      </c>
      <c r="BZ12" s="23" t="s">
        <v>73</v>
      </c>
      <c r="CA12" s="23" t="s">
        <v>73</v>
      </c>
      <c r="CB12" s="23" t="s">
        <v>73</v>
      </c>
      <c r="CC12" s="23" t="s">
        <v>73</v>
      </c>
      <c r="CD12" s="23" t="s">
        <v>73</v>
      </c>
      <c r="CE12" s="23" t="n">
        <v>4</v>
      </c>
      <c r="CF12" s="59" t="n">
        <v>0.356</v>
      </c>
      <c r="CG12" s="23" t="n">
        <v>3</v>
      </c>
      <c r="CH12" s="59" t="n">
        <v>0.267</v>
      </c>
      <c r="CI12" s="23" t="n">
        <v>6</v>
      </c>
      <c r="CJ12" s="23" t="n">
        <v>0.533</v>
      </c>
      <c r="CK12" s="23" t="s">
        <v>73</v>
      </c>
      <c r="CL12" s="23" t="s">
        <v>73</v>
      </c>
    </row>
    <row r="13" customFormat="false" ht="12.75" hidden="false" customHeight="false" outlineLevel="0" collapsed="false">
      <c r="A13" s="33" t="s">
        <v>78</v>
      </c>
      <c r="B13" s="61" t="s">
        <v>13</v>
      </c>
      <c r="C13" s="23" t="s">
        <v>73</v>
      </c>
      <c r="D13" s="59" t="s">
        <v>73</v>
      </c>
      <c r="E13" s="23" t="s">
        <v>73</v>
      </c>
      <c r="F13" s="59" t="s">
        <v>73</v>
      </c>
      <c r="G13" s="23" t="s">
        <v>73</v>
      </c>
      <c r="H13" s="59" t="s">
        <v>73</v>
      </c>
      <c r="I13" s="23" t="s">
        <v>73</v>
      </c>
      <c r="J13" s="59" t="s">
        <v>73</v>
      </c>
      <c r="K13" s="23" t="n">
        <v>1</v>
      </c>
      <c r="L13" s="59" t="n">
        <v>0.401</v>
      </c>
      <c r="M13" s="23" t="n">
        <v>5</v>
      </c>
      <c r="N13" s="59" t="n">
        <v>2.005</v>
      </c>
      <c r="O13" s="23" t="s">
        <v>73</v>
      </c>
      <c r="P13" s="59" t="s">
        <v>73</v>
      </c>
      <c r="Q13" s="23" t="s">
        <v>73</v>
      </c>
      <c r="R13" s="59" t="s">
        <v>73</v>
      </c>
      <c r="S13" s="23" t="s">
        <v>73</v>
      </c>
      <c r="T13" s="59" t="s">
        <v>73</v>
      </c>
      <c r="U13" s="23" t="s">
        <v>73</v>
      </c>
      <c r="V13" s="59" t="s">
        <v>73</v>
      </c>
      <c r="W13" s="23" t="s">
        <v>73</v>
      </c>
      <c r="X13" s="59" t="s">
        <v>73</v>
      </c>
      <c r="Y13" s="23" t="s">
        <v>73</v>
      </c>
      <c r="Z13" s="59" t="s">
        <v>73</v>
      </c>
      <c r="AA13" s="23" t="s">
        <v>73</v>
      </c>
      <c r="AB13" s="23" t="s">
        <v>73</v>
      </c>
      <c r="AC13" s="23" t="s">
        <v>73</v>
      </c>
      <c r="AD13" s="23" t="s">
        <v>73</v>
      </c>
      <c r="AE13" s="23" t="s">
        <v>73</v>
      </c>
      <c r="AF13" s="23" t="s">
        <v>73</v>
      </c>
      <c r="AG13" s="23" t="s">
        <v>73</v>
      </c>
      <c r="AH13" s="23" t="s">
        <v>73</v>
      </c>
      <c r="AI13" s="23" t="s">
        <v>73</v>
      </c>
      <c r="AJ13" s="23" t="s">
        <v>73</v>
      </c>
      <c r="AK13" s="23" t="s">
        <v>73</v>
      </c>
      <c r="AL13" s="23" t="s">
        <v>73</v>
      </c>
      <c r="AM13" s="60" t="s">
        <v>73</v>
      </c>
      <c r="AN13" s="59" t="s">
        <v>73</v>
      </c>
      <c r="AO13" s="60" t="s">
        <v>73</v>
      </c>
      <c r="AP13" s="59" t="s">
        <v>73</v>
      </c>
      <c r="AQ13" s="60" t="s">
        <v>73</v>
      </c>
      <c r="AR13" s="59" t="s">
        <v>73</v>
      </c>
      <c r="AS13" s="59" t="s">
        <v>73</v>
      </c>
      <c r="AT13" s="59" t="s">
        <v>73</v>
      </c>
      <c r="AU13" s="59" t="s">
        <v>73</v>
      </c>
      <c r="AV13" s="59" t="s">
        <v>73</v>
      </c>
      <c r="AW13" s="59" t="s">
        <v>73</v>
      </c>
      <c r="AX13" s="59" t="s">
        <v>73</v>
      </c>
      <c r="AY13" s="59" t="s">
        <v>73</v>
      </c>
      <c r="AZ13" s="59" t="s">
        <v>73</v>
      </c>
      <c r="BA13" s="23" t="n">
        <v>1</v>
      </c>
      <c r="BB13" s="59" t="n">
        <v>0.401</v>
      </c>
      <c r="BC13" s="23" t="s">
        <v>73</v>
      </c>
      <c r="BD13" s="23" t="s">
        <v>73</v>
      </c>
      <c r="BE13" s="23" t="s">
        <v>73</v>
      </c>
      <c r="BF13" s="23" t="s">
        <v>73</v>
      </c>
      <c r="BG13" s="23" t="s">
        <v>73</v>
      </c>
      <c r="BH13" s="23" t="s">
        <v>73</v>
      </c>
      <c r="BI13" s="23" t="s">
        <v>73</v>
      </c>
      <c r="BJ13" s="59" t="s">
        <v>73</v>
      </c>
      <c r="BK13" s="23" t="s">
        <v>73</v>
      </c>
      <c r="BL13" s="23" t="s">
        <v>73</v>
      </c>
      <c r="BM13" s="23" t="s">
        <v>73</v>
      </c>
      <c r="BN13" s="23" t="s">
        <v>73</v>
      </c>
      <c r="BO13" s="23" t="s">
        <v>73</v>
      </c>
      <c r="BP13" s="23" t="s">
        <v>73</v>
      </c>
      <c r="BQ13" s="23" t="s">
        <v>73</v>
      </c>
      <c r="BR13" s="23" t="s">
        <v>73</v>
      </c>
      <c r="BS13" s="23" t="s">
        <v>73</v>
      </c>
      <c r="BT13" s="23" t="s">
        <v>73</v>
      </c>
      <c r="BU13" s="23" t="s">
        <v>73</v>
      </c>
      <c r="BV13" s="23" t="s">
        <v>73</v>
      </c>
      <c r="BW13" s="23" t="s">
        <v>73</v>
      </c>
      <c r="BX13" s="23" t="s">
        <v>73</v>
      </c>
      <c r="BY13" s="23" t="s">
        <v>73</v>
      </c>
      <c r="BZ13" s="23" t="s">
        <v>73</v>
      </c>
      <c r="CA13" s="23" t="s">
        <v>73</v>
      </c>
      <c r="CB13" s="23" t="s">
        <v>73</v>
      </c>
      <c r="CC13" s="23" t="s">
        <v>73</v>
      </c>
      <c r="CD13" s="23" t="s">
        <v>73</v>
      </c>
      <c r="CE13" s="23" t="n">
        <v>2</v>
      </c>
      <c r="CF13" s="59" t="n">
        <v>0.802</v>
      </c>
      <c r="CG13" s="23" t="n">
        <v>1</v>
      </c>
      <c r="CH13" s="59" t="n">
        <v>0.401</v>
      </c>
      <c r="CI13" s="23" t="s">
        <v>73</v>
      </c>
      <c r="CJ13" s="23" t="s">
        <v>73</v>
      </c>
      <c r="CK13" s="23" t="n">
        <v>1</v>
      </c>
      <c r="CL13" s="23" t="n">
        <v>0.401</v>
      </c>
    </row>
    <row r="14" customFormat="false" ht="12.75" hidden="false" customHeight="false" outlineLevel="0" collapsed="false">
      <c r="A14" s="33" t="s">
        <v>79</v>
      </c>
      <c r="B14" s="61" t="s">
        <v>14</v>
      </c>
      <c r="C14" s="23" t="s">
        <v>73</v>
      </c>
      <c r="D14" s="59" t="s">
        <v>73</v>
      </c>
      <c r="E14" s="23" t="s">
        <v>73</v>
      </c>
      <c r="F14" s="59" t="s">
        <v>73</v>
      </c>
      <c r="G14" s="23" t="s">
        <v>73</v>
      </c>
      <c r="H14" s="59" t="s">
        <v>73</v>
      </c>
      <c r="I14" s="23" t="n">
        <v>1</v>
      </c>
      <c r="J14" s="59" t="n">
        <v>0.23</v>
      </c>
      <c r="K14" s="23" t="s">
        <v>73</v>
      </c>
      <c r="L14" s="59" t="s">
        <v>73</v>
      </c>
      <c r="M14" s="23" t="n">
        <v>20</v>
      </c>
      <c r="N14" s="59" t="n">
        <v>4.602</v>
      </c>
      <c r="O14" s="23" t="s">
        <v>73</v>
      </c>
      <c r="P14" s="59" t="s">
        <v>73</v>
      </c>
      <c r="Q14" s="23" t="s">
        <v>73</v>
      </c>
      <c r="R14" s="59" t="s">
        <v>73</v>
      </c>
      <c r="S14" s="23" t="s">
        <v>73</v>
      </c>
      <c r="T14" s="59" t="s">
        <v>73</v>
      </c>
      <c r="U14" s="23" t="s">
        <v>73</v>
      </c>
      <c r="V14" s="59" t="s">
        <v>73</v>
      </c>
      <c r="W14" s="23" t="s">
        <v>73</v>
      </c>
      <c r="X14" s="59" t="s">
        <v>73</v>
      </c>
      <c r="Y14" s="23" t="s">
        <v>73</v>
      </c>
      <c r="Z14" s="59" t="s">
        <v>73</v>
      </c>
      <c r="AA14" s="23" t="s">
        <v>73</v>
      </c>
      <c r="AB14" s="23" t="s">
        <v>73</v>
      </c>
      <c r="AC14" s="23" t="s">
        <v>73</v>
      </c>
      <c r="AD14" s="23" t="s">
        <v>73</v>
      </c>
      <c r="AE14" s="23" t="s">
        <v>73</v>
      </c>
      <c r="AF14" s="23" t="s">
        <v>73</v>
      </c>
      <c r="AG14" s="23" t="s">
        <v>73</v>
      </c>
      <c r="AH14" s="23" t="s">
        <v>73</v>
      </c>
      <c r="AI14" s="23" t="s">
        <v>73</v>
      </c>
      <c r="AJ14" s="23" t="s">
        <v>73</v>
      </c>
      <c r="AK14" s="23" t="s">
        <v>73</v>
      </c>
      <c r="AL14" s="23" t="s">
        <v>73</v>
      </c>
      <c r="AM14" s="60" t="s">
        <v>73</v>
      </c>
      <c r="AN14" s="59" t="s">
        <v>73</v>
      </c>
      <c r="AO14" s="60" t="s">
        <v>73</v>
      </c>
      <c r="AP14" s="59" t="s">
        <v>73</v>
      </c>
      <c r="AQ14" s="60" t="s">
        <v>73</v>
      </c>
      <c r="AR14" s="59" t="s">
        <v>73</v>
      </c>
      <c r="AS14" s="59" t="s">
        <v>73</v>
      </c>
      <c r="AT14" s="59" t="s">
        <v>73</v>
      </c>
      <c r="AU14" s="59" t="s">
        <v>73</v>
      </c>
      <c r="AV14" s="59" t="s">
        <v>73</v>
      </c>
      <c r="AW14" s="59" t="s">
        <v>73</v>
      </c>
      <c r="AX14" s="59" t="s">
        <v>73</v>
      </c>
      <c r="AY14" s="59" t="s">
        <v>73</v>
      </c>
      <c r="AZ14" s="59" t="s">
        <v>73</v>
      </c>
      <c r="BA14" s="23" t="n">
        <v>7</v>
      </c>
      <c r="BB14" s="59" t="n">
        <v>1.611</v>
      </c>
      <c r="BC14" s="23" t="s">
        <v>73</v>
      </c>
      <c r="BD14" s="23" t="s">
        <v>73</v>
      </c>
      <c r="BE14" s="23" t="s">
        <v>73</v>
      </c>
      <c r="BF14" s="23" t="s">
        <v>73</v>
      </c>
      <c r="BG14" s="23" t="s">
        <v>73</v>
      </c>
      <c r="BH14" s="23" t="s">
        <v>73</v>
      </c>
      <c r="BI14" s="23" t="s">
        <v>73</v>
      </c>
      <c r="BJ14" s="59" t="s">
        <v>73</v>
      </c>
      <c r="BK14" s="23" t="s">
        <v>73</v>
      </c>
      <c r="BL14" s="23" t="s">
        <v>73</v>
      </c>
      <c r="BM14" s="23" t="s">
        <v>73</v>
      </c>
      <c r="BN14" s="23" t="s">
        <v>73</v>
      </c>
      <c r="BO14" s="23" t="s">
        <v>73</v>
      </c>
      <c r="BP14" s="23" t="s">
        <v>73</v>
      </c>
      <c r="BQ14" s="23" t="s">
        <v>73</v>
      </c>
      <c r="BR14" s="23" t="s">
        <v>73</v>
      </c>
      <c r="BS14" s="23" t="s">
        <v>73</v>
      </c>
      <c r="BT14" s="23" t="s">
        <v>73</v>
      </c>
      <c r="BU14" s="23" t="s">
        <v>73</v>
      </c>
      <c r="BV14" s="23" t="s">
        <v>73</v>
      </c>
      <c r="BW14" s="23" t="s">
        <v>73</v>
      </c>
      <c r="BX14" s="23" t="s">
        <v>73</v>
      </c>
      <c r="BY14" s="23" t="s">
        <v>73</v>
      </c>
      <c r="BZ14" s="23" t="s">
        <v>73</v>
      </c>
      <c r="CA14" s="23" t="s">
        <v>73</v>
      </c>
      <c r="CB14" s="23" t="s">
        <v>73</v>
      </c>
      <c r="CC14" s="23" t="s">
        <v>73</v>
      </c>
      <c r="CD14" s="23" t="s">
        <v>73</v>
      </c>
      <c r="CE14" s="23" t="n">
        <v>3</v>
      </c>
      <c r="CF14" s="59" t="n">
        <v>0.69</v>
      </c>
      <c r="CG14" s="23" t="n">
        <v>1</v>
      </c>
      <c r="CH14" s="59" t="n">
        <v>0.23</v>
      </c>
      <c r="CI14" s="23" t="n">
        <v>2</v>
      </c>
      <c r="CJ14" s="59" t="n">
        <v>0.46</v>
      </c>
      <c r="CK14" s="23" t="s">
        <v>73</v>
      </c>
      <c r="CL14" s="23" t="s">
        <v>73</v>
      </c>
    </row>
    <row r="15" customFormat="false" ht="12.75" hidden="false" customHeight="false" outlineLevel="0" collapsed="false">
      <c r="A15" s="33" t="s">
        <v>80</v>
      </c>
      <c r="B15" s="61" t="s">
        <v>15</v>
      </c>
      <c r="C15" s="23" t="s">
        <v>73</v>
      </c>
      <c r="D15" s="59" t="s">
        <v>73</v>
      </c>
      <c r="E15" s="23" t="s">
        <v>73</v>
      </c>
      <c r="F15" s="59" t="s">
        <v>73</v>
      </c>
      <c r="G15" s="23" t="s">
        <v>73</v>
      </c>
      <c r="H15" s="59" t="s">
        <v>73</v>
      </c>
      <c r="I15" s="23" t="s">
        <v>73</v>
      </c>
      <c r="J15" s="59" t="s">
        <v>73</v>
      </c>
      <c r="K15" s="23" t="s">
        <v>73</v>
      </c>
      <c r="L15" s="59" t="s">
        <v>73</v>
      </c>
      <c r="M15" s="23" t="n">
        <v>42</v>
      </c>
      <c r="N15" s="59" t="n">
        <v>5.373</v>
      </c>
      <c r="O15" s="23" t="n">
        <v>3</v>
      </c>
      <c r="P15" s="59" t="n">
        <v>0.384</v>
      </c>
      <c r="Q15" s="23" t="s">
        <v>73</v>
      </c>
      <c r="R15" s="59" t="s">
        <v>73</v>
      </c>
      <c r="S15" s="23" t="s">
        <v>73</v>
      </c>
      <c r="T15" s="59" t="s">
        <v>73</v>
      </c>
      <c r="U15" s="23" t="s">
        <v>73</v>
      </c>
      <c r="V15" s="59" t="s">
        <v>73</v>
      </c>
      <c r="W15" s="23" t="s">
        <v>73</v>
      </c>
      <c r="X15" s="59" t="s">
        <v>73</v>
      </c>
      <c r="Y15" s="23" t="s">
        <v>73</v>
      </c>
      <c r="Z15" s="59" t="s">
        <v>73</v>
      </c>
      <c r="AA15" s="23" t="s">
        <v>73</v>
      </c>
      <c r="AB15" s="23" t="s">
        <v>73</v>
      </c>
      <c r="AC15" s="23" t="s">
        <v>73</v>
      </c>
      <c r="AD15" s="23" t="s">
        <v>73</v>
      </c>
      <c r="AE15" s="23" t="s">
        <v>73</v>
      </c>
      <c r="AF15" s="23" t="s">
        <v>73</v>
      </c>
      <c r="AG15" s="23" t="s">
        <v>73</v>
      </c>
      <c r="AH15" s="23" t="s">
        <v>73</v>
      </c>
      <c r="AI15" s="23" t="s">
        <v>73</v>
      </c>
      <c r="AJ15" s="23" t="s">
        <v>73</v>
      </c>
      <c r="AK15" s="23" t="s">
        <v>73</v>
      </c>
      <c r="AL15" s="23" t="s">
        <v>73</v>
      </c>
      <c r="AM15" s="60" t="n">
        <v>1</v>
      </c>
      <c r="AN15" s="59" t="n">
        <v>0.128</v>
      </c>
      <c r="AO15" s="60" t="s">
        <v>73</v>
      </c>
      <c r="AP15" s="59" t="s">
        <v>73</v>
      </c>
      <c r="AQ15" s="60" t="s">
        <v>73</v>
      </c>
      <c r="AR15" s="59" t="s">
        <v>73</v>
      </c>
      <c r="AS15" s="59" t="s">
        <v>73</v>
      </c>
      <c r="AT15" s="59" t="s">
        <v>73</v>
      </c>
      <c r="AU15" s="59" t="s">
        <v>73</v>
      </c>
      <c r="AV15" s="59" t="s">
        <v>73</v>
      </c>
      <c r="AW15" s="59" t="s">
        <v>73</v>
      </c>
      <c r="AX15" s="59" t="s">
        <v>73</v>
      </c>
      <c r="AY15" s="59" t="s">
        <v>73</v>
      </c>
      <c r="AZ15" s="59" t="s">
        <v>73</v>
      </c>
      <c r="BA15" s="23" t="n">
        <v>2</v>
      </c>
      <c r="BB15" s="59" t="n">
        <v>0.256</v>
      </c>
      <c r="BC15" s="23" t="s">
        <v>73</v>
      </c>
      <c r="BD15" s="23" t="s">
        <v>73</v>
      </c>
      <c r="BE15" s="23" t="s">
        <v>73</v>
      </c>
      <c r="BF15" s="23" t="s">
        <v>73</v>
      </c>
      <c r="BG15" s="23" t="s">
        <v>73</v>
      </c>
      <c r="BH15" s="23" t="s">
        <v>73</v>
      </c>
      <c r="BI15" s="23" t="s">
        <v>73</v>
      </c>
      <c r="BJ15" s="59" t="s">
        <v>73</v>
      </c>
      <c r="BK15" s="23" t="s">
        <v>73</v>
      </c>
      <c r="BL15" s="23" t="s">
        <v>73</v>
      </c>
      <c r="BM15" s="23" t="s">
        <v>73</v>
      </c>
      <c r="BN15" s="23" t="s">
        <v>73</v>
      </c>
      <c r="BO15" s="23" t="n">
        <v>1</v>
      </c>
      <c r="BP15" s="23" t="n">
        <v>0.128</v>
      </c>
      <c r="BQ15" s="23" t="s">
        <v>73</v>
      </c>
      <c r="BR15" s="23" t="s">
        <v>73</v>
      </c>
      <c r="BS15" s="23" t="s">
        <v>73</v>
      </c>
      <c r="BT15" s="23" t="s">
        <v>73</v>
      </c>
      <c r="BU15" s="23" t="s">
        <v>73</v>
      </c>
      <c r="BV15" s="23" t="s">
        <v>73</v>
      </c>
      <c r="BW15" s="23" t="s">
        <v>73</v>
      </c>
      <c r="BX15" s="23" t="s">
        <v>73</v>
      </c>
      <c r="BY15" s="23" t="s">
        <v>73</v>
      </c>
      <c r="BZ15" s="23" t="s">
        <v>73</v>
      </c>
      <c r="CA15" s="23" t="s">
        <v>73</v>
      </c>
      <c r="CB15" s="23" t="s">
        <v>73</v>
      </c>
      <c r="CC15" s="23" t="s">
        <v>73</v>
      </c>
      <c r="CD15" s="23" t="s">
        <v>73</v>
      </c>
      <c r="CE15" s="23" t="n">
        <v>6</v>
      </c>
      <c r="CF15" s="59" t="n">
        <v>0.768</v>
      </c>
      <c r="CG15" s="23" t="s">
        <v>73</v>
      </c>
      <c r="CH15" s="59" t="s">
        <v>73</v>
      </c>
      <c r="CI15" s="23" t="n">
        <v>2</v>
      </c>
      <c r="CJ15" s="23" t="n">
        <v>0.256</v>
      </c>
      <c r="CK15" s="23" t="s">
        <v>73</v>
      </c>
      <c r="CL15" s="23" t="s">
        <v>73</v>
      </c>
    </row>
    <row r="16" customFormat="false" ht="12.75" hidden="false" customHeight="false" outlineLevel="0" collapsed="false">
      <c r="A16" s="33" t="s">
        <v>81</v>
      </c>
      <c r="B16" s="61" t="s">
        <v>16</v>
      </c>
      <c r="C16" s="23" t="s">
        <v>73</v>
      </c>
      <c r="D16" s="59" t="s">
        <v>73</v>
      </c>
      <c r="E16" s="23" t="s">
        <v>73</v>
      </c>
      <c r="F16" s="59" t="s">
        <v>73</v>
      </c>
      <c r="G16" s="23" t="s">
        <v>73</v>
      </c>
      <c r="H16" s="59" t="s">
        <v>73</v>
      </c>
      <c r="I16" s="23" t="s">
        <v>73</v>
      </c>
      <c r="J16" s="59" t="s">
        <v>73</v>
      </c>
      <c r="K16" s="23" t="s">
        <v>73</v>
      </c>
      <c r="L16" s="59" t="s">
        <v>73</v>
      </c>
      <c r="M16" s="23" t="n">
        <v>7</v>
      </c>
      <c r="N16" s="59" t="n">
        <v>1.436</v>
      </c>
      <c r="O16" s="23" t="n">
        <v>2</v>
      </c>
      <c r="P16" s="59" t="n">
        <v>0.41</v>
      </c>
      <c r="Q16" s="23" t="s">
        <v>73</v>
      </c>
      <c r="R16" s="59" t="s">
        <v>73</v>
      </c>
      <c r="S16" s="23" t="s">
        <v>73</v>
      </c>
      <c r="T16" s="59" t="s">
        <v>73</v>
      </c>
      <c r="U16" s="23" t="s">
        <v>73</v>
      </c>
      <c r="V16" s="59" t="s">
        <v>73</v>
      </c>
      <c r="W16" s="23" t="s">
        <v>73</v>
      </c>
      <c r="X16" s="59" t="s">
        <v>73</v>
      </c>
      <c r="Y16" s="23" t="s">
        <v>73</v>
      </c>
      <c r="Z16" s="59" t="s">
        <v>73</v>
      </c>
      <c r="AA16" s="23" t="s">
        <v>73</v>
      </c>
      <c r="AB16" s="23" t="s">
        <v>73</v>
      </c>
      <c r="AC16" s="23" t="n">
        <v>1</v>
      </c>
      <c r="AD16" s="23" t="n">
        <v>0.205</v>
      </c>
      <c r="AE16" s="23" t="n">
        <v>1</v>
      </c>
      <c r="AF16" s="23" t="n">
        <v>0.205</v>
      </c>
      <c r="AG16" s="23" t="s">
        <v>73</v>
      </c>
      <c r="AH16" s="23" t="s">
        <v>73</v>
      </c>
      <c r="AI16" s="23" t="s">
        <v>73</v>
      </c>
      <c r="AJ16" s="23" t="s">
        <v>73</v>
      </c>
      <c r="AK16" s="23" t="n">
        <v>1</v>
      </c>
      <c r="AL16" s="23" t="n">
        <v>0.205</v>
      </c>
      <c r="AM16" s="60" t="s">
        <v>73</v>
      </c>
      <c r="AN16" s="59" t="s">
        <v>73</v>
      </c>
      <c r="AO16" s="60" t="n">
        <v>1</v>
      </c>
      <c r="AP16" s="59" t="n">
        <v>0.205</v>
      </c>
      <c r="AQ16" s="60" t="s">
        <v>73</v>
      </c>
      <c r="AR16" s="59" t="s">
        <v>73</v>
      </c>
      <c r="AS16" s="59" t="s">
        <v>73</v>
      </c>
      <c r="AT16" s="59" t="s">
        <v>73</v>
      </c>
      <c r="AU16" s="59" t="s">
        <v>73</v>
      </c>
      <c r="AV16" s="59" t="s">
        <v>73</v>
      </c>
      <c r="AW16" s="59" t="s">
        <v>73</v>
      </c>
      <c r="AX16" s="59" t="s">
        <v>73</v>
      </c>
      <c r="AY16" s="59" t="s">
        <v>73</v>
      </c>
      <c r="AZ16" s="59" t="s">
        <v>73</v>
      </c>
      <c r="BA16" s="23" t="n">
        <v>2</v>
      </c>
      <c r="BB16" s="59" t="n">
        <v>0.41</v>
      </c>
      <c r="BC16" s="23" t="s">
        <v>73</v>
      </c>
      <c r="BD16" s="23" t="s">
        <v>73</v>
      </c>
      <c r="BE16" s="23" t="s">
        <v>73</v>
      </c>
      <c r="BF16" s="23" t="s">
        <v>73</v>
      </c>
      <c r="BG16" s="23" t="s">
        <v>73</v>
      </c>
      <c r="BH16" s="23" t="s">
        <v>73</v>
      </c>
      <c r="BI16" s="23" t="n">
        <v>1</v>
      </c>
      <c r="BJ16" s="59" t="n">
        <v>0.205</v>
      </c>
      <c r="BK16" s="23" t="s">
        <v>73</v>
      </c>
      <c r="BL16" s="23" t="s">
        <v>73</v>
      </c>
      <c r="BM16" s="23" t="s">
        <v>73</v>
      </c>
      <c r="BN16" s="23" t="s">
        <v>73</v>
      </c>
      <c r="BO16" s="23" t="s">
        <v>73</v>
      </c>
      <c r="BP16" s="23" t="s">
        <v>73</v>
      </c>
      <c r="BQ16" s="23" t="s">
        <v>73</v>
      </c>
      <c r="BR16" s="23" t="s">
        <v>73</v>
      </c>
      <c r="BS16" s="23" t="s">
        <v>73</v>
      </c>
      <c r="BT16" s="23" t="s">
        <v>73</v>
      </c>
      <c r="BU16" s="23" t="s">
        <v>73</v>
      </c>
      <c r="BV16" s="23" t="s">
        <v>73</v>
      </c>
      <c r="BW16" s="23" t="s">
        <v>73</v>
      </c>
      <c r="BX16" s="23" t="s">
        <v>73</v>
      </c>
      <c r="BY16" s="23" t="s">
        <v>73</v>
      </c>
      <c r="BZ16" s="23" t="s">
        <v>73</v>
      </c>
      <c r="CA16" s="23" t="s">
        <v>73</v>
      </c>
      <c r="CB16" s="23" t="s">
        <v>73</v>
      </c>
      <c r="CC16" s="23" t="s">
        <v>73</v>
      </c>
      <c r="CD16" s="23" t="s">
        <v>73</v>
      </c>
      <c r="CE16" s="23" t="n">
        <v>10</v>
      </c>
      <c r="CF16" s="59" t="n">
        <v>2.052</v>
      </c>
      <c r="CG16" s="23" t="s">
        <v>73</v>
      </c>
      <c r="CH16" s="59" t="s">
        <v>73</v>
      </c>
      <c r="CI16" s="23" t="n">
        <v>1</v>
      </c>
      <c r="CJ16" s="23" t="n">
        <v>0.205</v>
      </c>
      <c r="CK16" s="23" t="s">
        <v>73</v>
      </c>
      <c r="CL16" s="23" t="s">
        <v>73</v>
      </c>
    </row>
    <row r="17" customFormat="false" ht="12.75" hidden="false" customHeight="false" outlineLevel="0" collapsed="false">
      <c r="A17" s="33" t="s">
        <v>82</v>
      </c>
      <c r="B17" s="61" t="s">
        <v>17</v>
      </c>
      <c r="C17" s="23" t="s">
        <v>73</v>
      </c>
      <c r="D17" s="59" t="s">
        <v>73</v>
      </c>
      <c r="E17" s="23" t="s">
        <v>73</v>
      </c>
      <c r="F17" s="59" t="s">
        <v>73</v>
      </c>
      <c r="G17" s="23" t="s">
        <v>73</v>
      </c>
      <c r="H17" s="59" t="s">
        <v>73</v>
      </c>
      <c r="I17" s="23" t="s">
        <v>73</v>
      </c>
      <c r="J17" s="59" t="s">
        <v>73</v>
      </c>
      <c r="K17" s="23" t="s">
        <v>73</v>
      </c>
      <c r="L17" s="59" t="s">
        <v>73</v>
      </c>
      <c r="M17" s="23" t="n">
        <v>26</v>
      </c>
      <c r="N17" s="59" t="n">
        <v>1.804</v>
      </c>
      <c r="O17" s="23" t="s">
        <v>73</v>
      </c>
      <c r="P17" s="59" t="s">
        <v>73</v>
      </c>
      <c r="Q17" s="23" t="s">
        <v>73</v>
      </c>
      <c r="R17" s="59" t="s">
        <v>73</v>
      </c>
      <c r="S17" s="23" t="s">
        <v>73</v>
      </c>
      <c r="T17" s="59" t="s">
        <v>73</v>
      </c>
      <c r="U17" s="23" t="n">
        <v>1</v>
      </c>
      <c r="V17" s="59" t="n">
        <v>0.069</v>
      </c>
      <c r="W17" s="23" t="s">
        <v>73</v>
      </c>
      <c r="X17" s="59" t="s">
        <v>73</v>
      </c>
      <c r="Y17" s="23" t="s">
        <v>73</v>
      </c>
      <c r="Z17" s="59" t="s">
        <v>73</v>
      </c>
      <c r="AA17" s="23" t="s">
        <v>73</v>
      </c>
      <c r="AB17" s="23" t="s">
        <v>73</v>
      </c>
      <c r="AC17" s="23" t="s">
        <v>73</v>
      </c>
      <c r="AD17" s="23" t="s">
        <v>73</v>
      </c>
      <c r="AE17" s="23" t="n">
        <v>7</v>
      </c>
      <c r="AF17" s="23" t="n">
        <v>0.486</v>
      </c>
      <c r="AG17" s="23" t="s">
        <v>73</v>
      </c>
      <c r="AH17" s="23" t="s">
        <v>73</v>
      </c>
      <c r="AI17" s="23" t="s">
        <v>73</v>
      </c>
      <c r="AJ17" s="23" t="s">
        <v>73</v>
      </c>
      <c r="AK17" s="23" t="s">
        <v>73</v>
      </c>
      <c r="AL17" s="23" t="s">
        <v>73</v>
      </c>
      <c r="AM17" s="60" t="n">
        <v>1</v>
      </c>
      <c r="AN17" s="59" t="n">
        <v>0.069</v>
      </c>
      <c r="AO17" s="60" t="s">
        <v>73</v>
      </c>
      <c r="AP17" s="59" t="s">
        <v>73</v>
      </c>
      <c r="AQ17" s="60" t="s">
        <v>73</v>
      </c>
      <c r="AR17" s="59" t="s">
        <v>73</v>
      </c>
      <c r="AS17" s="59" t="s">
        <v>73</v>
      </c>
      <c r="AT17" s="59" t="s">
        <v>73</v>
      </c>
      <c r="AU17" s="59" t="s">
        <v>73</v>
      </c>
      <c r="AV17" s="59" t="s">
        <v>73</v>
      </c>
      <c r="AW17" s="59" t="s">
        <v>73</v>
      </c>
      <c r="AX17" s="59" t="s">
        <v>73</v>
      </c>
      <c r="AY17" s="59" t="s">
        <v>73</v>
      </c>
      <c r="AZ17" s="59" t="s">
        <v>73</v>
      </c>
      <c r="BA17" s="23" t="n">
        <v>7</v>
      </c>
      <c r="BB17" s="59" t="n">
        <v>0.486</v>
      </c>
      <c r="BC17" s="23" t="s">
        <v>73</v>
      </c>
      <c r="BD17" s="23" t="s">
        <v>73</v>
      </c>
      <c r="BE17" s="23" t="s">
        <v>73</v>
      </c>
      <c r="BF17" s="23" t="s">
        <v>73</v>
      </c>
      <c r="BG17" s="23" t="s">
        <v>73</v>
      </c>
      <c r="BH17" s="23" t="s">
        <v>73</v>
      </c>
      <c r="BI17" s="23" t="n">
        <v>2</v>
      </c>
      <c r="BJ17" s="59" t="n">
        <v>0.139</v>
      </c>
      <c r="BK17" s="23" t="s">
        <v>73</v>
      </c>
      <c r="BL17" s="23" t="s">
        <v>73</v>
      </c>
      <c r="BM17" s="23" t="s">
        <v>73</v>
      </c>
      <c r="BN17" s="23" t="s">
        <v>73</v>
      </c>
      <c r="BO17" s="23" t="s">
        <v>73</v>
      </c>
      <c r="BP17" s="23" t="s">
        <v>73</v>
      </c>
      <c r="BQ17" s="23" t="s">
        <v>73</v>
      </c>
      <c r="BR17" s="23" t="s">
        <v>73</v>
      </c>
      <c r="BS17" s="23" t="s">
        <v>73</v>
      </c>
      <c r="BT17" s="23" t="s">
        <v>73</v>
      </c>
      <c r="BU17" s="23" t="s">
        <v>73</v>
      </c>
      <c r="BV17" s="23" t="s">
        <v>73</v>
      </c>
      <c r="BW17" s="23" t="s">
        <v>73</v>
      </c>
      <c r="BX17" s="23" t="s">
        <v>73</v>
      </c>
      <c r="BY17" s="23" t="s">
        <v>73</v>
      </c>
      <c r="BZ17" s="23" t="s">
        <v>73</v>
      </c>
      <c r="CA17" s="23" t="s">
        <v>73</v>
      </c>
      <c r="CB17" s="23" t="s">
        <v>73</v>
      </c>
      <c r="CC17" s="23" t="s">
        <v>73</v>
      </c>
      <c r="CD17" s="23" t="s">
        <v>73</v>
      </c>
      <c r="CE17" s="23" t="n">
        <v>3</v>
      </c>
      <c r="CF17" s="59" t="n">
        <v>0.208</v>
      </c>
      <c r="CG17" s="23" t="n">
        <v>1</v>
      </c>
      <c r="CH17" s="59" t="n">
        <v>0.069</v>
      </c>
      <c r="CI17" s="23" t="n">
        <v>3</v>
      </c>
      <c r="CJ17" s="23" t="n">
        <v>0.208</v>
      </c>
      <c r="CK17" s="23" t="s">
        <v>73</v>
      </c>
      <c r="CL17" s="23" t="s">
        <v>73</v>
      </c>
    </row>
    <row r="18" customFormat="false" ht="12.75" hidden="false" customHeight="false" outlineLevel="0" collapsed="false">
      <c r="A18" s="33" t="s">
        <v>83</v>
      </c>
      <c r="B18" s="61" t="s">
        <v>18</v>
      </c>
      <c r="C18" s="23" t="s">
        <v>73</v>
      </c>
      <c r="D18" s="59" t="s">
        <v>73</v>
      </c>
      <c r="E18" s="23" t="s">
        <v>73</v>
      </c>
      <c r="F18" s="59" t="s">
        <v>73</v>
      </c>
      <c r="G18" s="23" t="s">
        <v>73</v>
      </c>
      <c r="H18" s="59" t="s">
        <v>73</v>
      </c>
      <c r="I18" s="23" t="s">
        <v>73</v>
      </c>
      <c r="J18" s="59" t="s">
        <v>73</v>
      </c>
      <c r="K18" s="23" t="s">
        <v>73</v>
      </c>
      <c r="L18" s="59" t="s">
        <v>73</v>
      </c>
      <c r="M18" s="23" t="n">
        <v>7</v>
      </c>
      <c r="N18" s="59" t="n">
        <v>1.381</v>
      </c>
      <c r="O18" s="23" t="n">
        <v>2</v>
      </c>
      <c r="P18" s="59" t="n">
        <v>0.394</v>
      </c>
      <c r="Q18" s="23" t="s">
        <v>73</v>
      </c>
      <c r="R18" s="59" t="s">
        <v>73</v>
      </c>
      <c r="S18" s="23" t="s">
        <v>73</v>
      </c>
      <c r="T18" s="59" t="s">
        <v>73</v>
      </c>
      <c r="U18" s="23" t="s">
        <v>73</v>
      </c>
      <c r="V18" s="59" t="s">
        <v>73</v>
      </c>
      <c r="W18" s="23" t="s">
        <v>73</v>
      </c>
      <c r="X18" s="59" t="s">
        <v>73</v>
      </c>
      <c r="Y18" s="23" t="s">
        <v>73</v>
      </c>
      <c r="Z18" s="59" t="s">
        <v>73</v>
      </c>
      <c r="AA18" s="23" t="s">
        <v>73</v>
      </c>
      <c r="AB18" s="23" t="s">
        <v>73</v>
      </c>
      <c r="AC18" s="23" t="s">
        <v>73</v>
      </c>
      <c r="AD18" s="23" t="s">
        <v>73</v>
      </c>
      <c r="AE18" s="23" t="n">
        <v>1</v>
      </c>
      <c r="AF18" s="23" t="n">
        <v>0.197</v>
      </c>
      <c r="AG18" s="23" t="n">
        <v>2</v>
      </c>
      <c r="AH18" s="23" t="n">
        <v>0.394</v>
      </c>
      <c r="AI18" s="23" t="s">
        <v>73</v>
      </c>
      <c r="AJ18" s="23" t="s">
        <v>73</v>
      </c>
      <c r="AK18" s="23" t="s">
        <v>73</v>
      </c>
      <c r="AL18" s="23" t="s">
        <v>73</v>
      </c>
      <c r="AM18" s="60" t="n">
        <v>2</v>
      </c>
      <c r="AN18" s="59" t="n">
        <v>0.394</v>
      </c>
      <c r="AO18" s="60" t="s">
        <v>73</v>
      </c>
      <c r="AP18" s="59" t="s">
        <v>73</v>
      </c>
      <c r="AQ18" s="60" t="s">
        <v>73</v>
      </c>
      <c r="AR18" s="59" t="s">
        <v>73</v>
      </c>
      <c r="AS18" s="59" t="s">
        <v>73</v>
      </c>
      <c r="AT18" s="59" t="s">
        <v>73</v>
      </c>
      <c r="AU18" s="59" t="s">
        <v>73</v>
      </c>
      <c r="AV18" s="59" t="s">
        <v>73</v>
      </c>
      <c r="AW18" s="59" t="s">
        <v>73</v>
      </c>
      <c r="AX18" s="59" t="s">
        <v>73</v>
      </c>
      <c r="AY18" s="59" t="s">
        <v>73</v>
      </c>
      <c r="AZ18" s="59" t="s">
        <v>73</v>
      </c>
      <c r="BA18" s="23" t="n">
        <v>2</v>
      </c>
      <c r="BB18" s="59" t="n">
        <v>0.394</v>
      </c>
      <c r="BC18" s="23" t="s">
        <v>73</v>
      </c>
      <c r="BD18" s="23" t="s">
        <v>73</v>
      </c>
      <c r="BE18" s="23" t="s">
        <v>73</v>
      </c>
      <c r="BF18" s="23" t="s">
        <v>73</v>
      </c>
      <c r="BG18" s="23" t="s">
        <v>73</v>
      </c>
      <c r="BH18" s="23" t="s">
        <v>73</v>
      </c>
      <c r="BI18" s="23" t="s">
        <v>73</v>
      </c>
      <c r="BJ18" s="59" t="s">
        <v>73</v>
      </c>
      <c r="BK18" s="23" t="s">
        <v>73</v>
      </c>
      <c r="BL18" s="23" t="s">
        <v>73</v>
      </c>
      <c r="BM18" s="23" t="s">
        <v>73</v>
      </c>
      <c r="BN18" s="23" t="s">
        <v>73</v>
      </c>
      <c r="BO18" s="23" t="s">
        <v>73</v>
      </c>
      <c r="BP18" s="23" t="s">
        <v>73</v>
      </c>
      <c r="BQ18" s="23" t="s">
        <v>73</v>
      </c>
      <c r="BR18" s="23" t="s">
        <v>73</v>
      </c>
      <c r="BS18" s="23" t="s">
        <v>73</v>
      </c>
      <c r="BT18" s="23" t="s">
        <v>73</v>
      </c>
      <c r="BU18" s="23" t="s">
        <v>73</v>
      </c>
      <c r="BV18" s="23" t="s">
        <v>73</v>
      </c>
      <c r="BW18" s="23" t="s">
        <v>73</v>
      </c>
      <c r="BX18" s="23" t="s">
        <v>73</v>
      </c>
      <c r="BY18" s="23" t="s">
        <v>73</v>
      </c>
      <c r="BZ18" s="23" t="s">
        <v>73</v>
      </c>
      <c r="CA18" s="23" t="s">
        <v>73</v>
      </c>
      <c r="CB18" s="23" t="s">
        <v>73</v>
      </c>
      <c r="CC18" s="23" t="s">
        <v>73</v>
      </c>
      <c r="CD18" s="23" t="s">
        <v>73</v>
      </c>
      <c r="CE18" s="23" t="n">
        <v>3</v>
      </c>
      <c r="CF18" s="59" t="n">
        <v>0.592</v>
      </c>
      <c r="CG18" s="23" t="n">
        <v>1</v>
      </c>
      <c r="CH18" s="59" t="n">
        <v>0.197</v>
      </c>
      <c r="CI18" s="23" t="s">
        <v>73</v>
      </c>
      <c r="CJ18" s="23" t="s">
        <v>73</v>
      </c>
      <c r="CK18" s="23" t="s">
        <v>73</v>
      </c>
      <c r="CL18" s="23" t="s">
        <v>73</v>
      </c>
    </row>
    <row r="19" customFormat="false" ht="12.75" hidden="false" customHeight="false" outlineLevel="0" collapsed="false">
      <c r="A19" s="33" t="s">
        <v>84</v>
      </c>
      <c r="B19" s="61" t="s">
        <v>19</v>
      </c>
      <c r="C19" s="23" t="s">
        <v>73</v>
      </c>
      <c r="D19" s="59" t="s">
        <v>73</v>
      </c>
      <c r="E19" s="23" t="s">
        <v>73</v>
      </c>
      <c r="F19" s="59" t="s">
        <v>73</v>
      </c>
      <c r="G19" s="23" t="s">
        <v>73</v>
      </c>
      <c r="H19" s="59" t="s">
        <v>73</v>
      </c>
      <c r="I19" s="23" t="s">
        <v>73</v>
      </c>
      <c r="J19" s="59" t="s">
        <v>73</v>
      </c>
      <c r="K19" s="23" t="s">
        <v>73</v>
      </c>
      <c r="L19" s="59" t="s">
        <v>73</v>
      </c>
      <c r="M19" s="23" t="n">
        <v>18</v>
      </c>
      <c r="N19" s="59" t="n">
        <v>3.447</v>
      </c>
      <c r="O19" s="23" t="n">
        <v>3</v>
      </c>
      <c r="P19" s="59" t="n">
        <v>0.574</v>
      </c>
      <c r="Q19" s="23" t="s">
        <v>73</v>
      </c>
      <c r="R19" s="59" t="s">
        <v>73</v>
      </c>
      <c r="S19" s="23" t="s">
        <v>73</v>
      </c>
      <c r="T19" s="59" t="s">
        <v>73</v>
      </c>
      <c r="U19" s="23" t="s">
        <v>73</v>
      </c>
      <c r="V19" s="59" t="s">
        <v>73</v>
      </c>
      <c r="W19" s="23" t="s">
        <v>73</v>
      </c>
      <c r="X19" s="59" t="s">
        <v>73</v>
      </c>
      <c r="Y19" s="23" t="s">
        <v>73</v>
      </c>
      <c r="Z19" s="59" t="s">
        <v>73</v>
      </c>
      <c r="AA19" s="23" t="s">
        <v>73</v>
      </c>
      <c r="AB19" s="23" t="s">
        <v>73</v>
      </c>
      <c r="AC19" s="23" t="s">
        <v>73</v>
      </c>
      <c r="AD19" s="23" t="s">
        <v>73</v>
      </c>
      <c r="AE19" s="23" t="s">
        <v>73</v>
      </c>
      <c r="AF19" s="23" t="s">
        <v>73</v>
      </c>
      <c r="AG19" s="23" t="n">
        <v>1</v>
      </c>
      <c r="AH19" s="23" t="n">
        <v>0.191</v>
      </c>
      <c r="AI19" s="23" t="s">
        <v>73</v>
      </c>
      <c r="AJ19" s="23" t="s">
        <v>73</v>
      </c>
      <c r="AK19" s="23" t="s">
        <v>73</v>
      </c>
      <c r="AL19" s="23" t="s">
        <v>73</v>
      </c>
      <c r="AM19" s="60" t="s">
        <v>73</v>
      </c>
      <c r="AN19" s="59" t="s">
        <v>73</v>
      </c>
      <c r="AO19" s="60" t="s">
        <v>73</v>
      </c>
      <c r="AP19" s="59" t="s">
        <v>73</v>
      </c>
      <c r="AQ19" s="60" t="s">
        <v>73</v>
      </c>
      <c r="AR19" s="59" t="s">
        <v>73</v>
      </c>
      <c r="AS19" s="59" t="s">
        <v>73</v>
      </c>
      <c r="AT19" s="59" t="s">
        <v>73</v>
      </c>
      <c r="AU19" s="59" t="s">
        <v>73</v>
      </c>
      <c r="AV19" s="59" t="s">
        <v>73</v>
      </c>
      <c r="AW19" s="59" t="s">
        <v>73</v>
      </c>
      <c r="AX19" s="59" t="s">
        <v>73</v>
      </c>
      <c r="AY19" s="59" t="s">
        <v>73</v>
      </c>
      <c r="AZ19" s="59" t="s">
        <v>73</v>
      </c>
      <c r="BA19" s="23" t="n">
        <v>1</v>
      </c>
      <c r="BB19" s="59" t="n">
        <v>0.191</v>
      </c>
      <c r="BC19" s="23" t="s">
        <v>73</v>
      </c>
      <c r="BD19" s="23" t="s">
        <v>73</v>
      </c>
      <c r="BE19" s="23" t="s">
        <v>73</v>
      </c>
      <c r="BF19" s="23" t="s">
        <v>73</v>
      </c>
      <c r="BG19" s="23" t="s">
        <v>73</v>
      </c>
      <c r="BH19" s="23" t="s">
        <v>73</v>
      </c>
      <c r="BI19" s="23" t="s">
        <v>73</v>
      </c>
      <c r="BJ19" s="59" t="s">
        <v>73</v>
      </c>
      <c r="BK19" s="23" t="s">
        <v>73</v>
      </c>
      <c r="BL19" s="23" t="s">
        <v>73</v>
      </c>
      <c r="BM19" s="23" t="s">
        <v>73</v>
      </c>
      <c r="BN19" s="23" t="s">
        <v>73</v>
      </c>
      <c r="BO19" s="23" t="s">
        <v>73</v>
      </c>
      <c r="BP19" s="23" t="s">
        <v>73</v>
      </c>
      <c r="BQ19" s="23" t="s">
        <v>73</v>
      </c>
      <c r="BR19" s="23" t="s">
        <v>73</v>
      </c>
      <c r="BS19" s="23" t="s">
        <v>73</v>
      </c>
      <c r="BT19" s="23" t="s">
        <v>73</v>
      </c>
      <c r="BU19" s="23" t="s">
        <v>73</v>
      </c>
      <c r="BV19" s="23" t="s">
        <v>73</v>
      </c>
      <c r="BW19" s="23" t="s">
        <v>73</v>
      </c>
      <c r="BX19" s="23" t="s">
        <v>73</v>
      </c>
      <c r="BY19" s="23" t="s">
        <v>73</v>
      </c>
      <c r="BZ19" s="23" t="s">
        <v>73</v>
      </c>
      <c r="CA19" s="23" t="s">
        <v>73</v>
      </c>
      <c r="CB19" s="23" t="s">
        <v>73</v>
      </c>
      <c r="CC19" s="23" t="s">
        <v>73</v>
      </c>
      <c r="CD19" s="23" t="s">
        <v>73</v>
      </c>
      <c r="CE19" s="23" t="n">
        <v>1</v>
      </c>
      <c r="CF19" s="59" t="n">
        <v>0.191</v>
      </c>
      <c r="CG19" s="23" t="s">
        <v>73</v>
      </c>
      <c r="CH19" s="59" t="s">
        <v>73</v>
      </c>
      <c r="CI19" s="23" t="s">
        <v>73</v>
      </c>
      <c r="CJ19" s="23" t="s">
        <v>73</v>
      </c>
      <c r="CK19" s="23" t="n">
        <v>1</v>
      </c>
      <c r="CL19" s="23" t="n">
        <v>0.191</v>
      </c>
    </row>
    <row r="20" customFormat="false" ht="12.75" hidden="false" customHeight="false" outlineLevel="0" collapsed="false">
      <c r="A20" s="33" t="s">
        <v>85</v>
      </c>
      <c r="B20" s="61" t="s">
        <v>20</v>
      </c>
      <c r="C20" s="23" t="s">
        <v>73</v>
      </c>
      <c r="D20" s="59" t="s">
        <v>73</v>
      </c>
      <c r="E20" s="23" t="s">
        <v>73</v>
      </c>
      <c r="F20" s="59" t="s">
        <v>73</v>
      </c>
      <c r="G20" s="23" t="s">
        <v>73</v>
      </c>
      <c r="H20" s="59" t="s">
        <v>73</v>
      </c>
      <c r="I20" s="23" t="s">
        <v>73</v>
      </c>
      <c r="J20" s="59" t="s">
        <v>73</v>
      </c>
      <c r="K20" s="23" t="n">
        <v>1</v>
      </c>
      <c r="L20" s="59" t="n">
        <v>0.139</v>
      </c>
      <c r="M20" s="23" t="n">
        <v>15</v>
      </c>
      <c r="N20" s="59" t="n">
        <v>2.087</v>
      </c>
      <c r="O20" s="23" t="s">
        <v>73</v>
      </c>
      <c r="P20" s="59" t="s">
        <v>73</v>
      </c>
      <c r="Q20" s="23" t="s">
        <v>73</v>
      </c>
      <c r="R20" s="59" t="s">
        <v>73</v>
      </c>
      <c r="S20" s="23" t="s">
        <v>73</v>
      </c>
      <c r="T20" s="59" t="s">
        <v>73</v>
      </c>
      <c r="U20" s="23" t="s">
        <v>73</v>
      </c>
      <c r="V20" s="59" t="s">
        <v>73</v>
      </c>
      <c r="W20" s="23" t="s">
        <v>73</v>
      </c>
      <c r="X20" s="59" t="s">
        <v>73</v>
      </c>
      <c r="Y20" s="23" t="s">
        <v>73</v>
      </c>
      <c r="Z20" s="59" t="s">
        <v>73</v>
      </c>
      <c r="AA20" s="23" t="s">
        <v>73</v>
      </c>
      <c r="AB20" s="23" t="s">
        <v>73</v>
      </c>
      <c r="AC20" s="23" t="n">
        <v>1</v>
      </c>
      <c r="AD20" s="23" t="n">
        <v>0.139</v>
      </c>
      <c r="AE20" s="23" t="n">
        <v>2</v>
      </c>
      <c r="AF20" s="23" t="n">
        <v>0.278</v>
      </c>
      <c r="AG20" s="23" t="s">
        <v>73</v>
      </c>
      <c r="AH20" s="23" t="s">
        <v>73</v>
      </c>
      <c r="AI20" s="23" t="s">
        <v>73</v>
      </c>
      <c r="AJ20" s="23" t="s">
        <v>73</v>
      </c>
      <c r="AK20" s="23" t="s">
        <v>73</v>
      </c>
      <c r="AL20" s="23" t="s">
        <v>73</v>
      </c>
      <c r="AM20" s="60" t="s">
        <v>73</v>
      </c>
      <c r="AN20" s="59" t="s">
        <v>73</v>
      </c>
      <c r="AO20" s="60" t="s">
        <v>73</v>
      </c>
      <c r="AP20" s="59" t="s">
        <v>73</v>
      </c>
      <c r="AQ20" s="60" t="s">
        <v>73</v>
      </c>
      <c r="AR20" s="59" t="s">
        <v>73</v>
      </c>
      <c r="AS20" s="59" t="s">
        <v>73</v>
      </c>
      <c r="AT20" s="59" t="s">
        <v>73</v>
      </c>
      <c r="AU20" s="59" t="s">
        <v>73</v>
      </c>
      <c r="AV20" s="59" t="s">
        <v>73</v>
      </c>
      <c r="AW20" s="59" t="s">
        <v>73</v>
      </c>
      <c r="AX20" s="59" t="s">
        <v>73</v>
      </c>
      <c r="AY20" s="59" t="s">
        <v>73</v>
      </c>
      <c r="AZ20" s="59" t="s">
        <v>73</v>
      </c>
      <c r="BA20" s="23" t="n">
        <v>5</v>
      </c>
      <c r="BB20" s="59" t="n">
        <v>0.696</v>
      </c>
      <c r="BC20" s="23" t="s">
        <v>73</v>
      </c>
      <c r="BD20" s="23" t="s">
        <v>73</v>
      </c>
      <c r="BE20" s="23" t="s">
        <v>73</v>
      </c>
      <c r="BF20" s="23" t="s">
        <v>73</v>
      </c>
      <c r="BG20" s="23" t="s">
        <v>73</v>
      </c>
      <c r="BH20" s="23" t="s">
        <v>73</v>
      </c>
      <c r="BI20" s="23" t="s">
        <v>73</v>
      </c>
      <c r="BJ20" s="59" t="s">
        <v>73</v>
      </c>
      <c r="BK20" s="23" t="s">
        <v>73</v>
      </c>
      <c r="BL20" s="23" t="s">
        <v>73</v>
      </c>
      <c r="BM20" s="23" t="s">
        <v>73</v>
      </c>
      <c r="BN20" s="23" t="s">
        <v>73</v>
      </c>
      <c r="BO20" s="23" t="s">
        <v>73</v>
      </c>
      <c r="BP20" s="23" t="s">
        <v>73</v>
      </c>
      <c r="BQ20" s="23" t="s">
        <v>73</v>
      </c>
      <c r="BR20" s="23" t="s">
        <v>73</v>
      </c>
      <c r="BS20" s="23" t="s">
        <v>73</v>
      </c>
      <c r="BT20" s="23" t="s">
        <v>73</v>
      </c>
      <c r="BU20" s="23" t="s">
        <v>73</v>
      </c>
      <c r="BV20" s="23" t="s">
        <v>73</v>
      </c>
      <c r="BW20" s="23" t="s">
        <v>73</v>
      </c>
      <c r="BX20" s="23" t="s">
        <v>73</v>
      </c>
      <c r="BY20" s="23" t="s">
        <v>73</v>
      </c>
      <c r="BZ20" s="23" t="s">
        <v>73</v>
      </c>
      <c r="CA20" s="23" t="s">
        <v>73</v>
      </c>
      <c r="CB20" s="23" t="s">
        <v>73</v>
      </c>
      <c r="CC20" s="23" t="s">
        <v>73</v>
      </c>
      <c r="CD20" s="23" t="s">
        <v>73</v>
      </c>
      <c r="CE20" s="23" t="n">
        <v>8</v>
      </c>
      <c r="CF20" s="59" t="n">
        <v>1.113</v>
      </c>
      <c r="CG20" s="23" t="s">
        <v>73</v>
      </c>
      <c r="CH20" s="59" t="s">
        <v>73</v>
      </c>
      <c r="CI20" s="23" t="n">
        <v>2</v>
      </c>
      <c r="CJ20" s="23" t="n">
        <v>0.278</v>
      </c>
      <c r="CK20" s="23" t="n">
        <v>1</v>
      </c>
      <c r="CL20" s="23" t="n">
        <v>0.139</v>
      </c>
    </row>
    <row r="21" customFormat="false" ht="12.75" hidden="false" customHeight="false" outlineLevel="0" collapsed="false">
      <c r="A21" s="33" t="s">
        <v>86</v>
      </c>
      <c r="B21" s="61" t="s">
        <v>21</v>
      </c>
      <c r="C21" s="23" t="s">
        <v>73</v>
      </c>
      <c r="D21" s="59" t="s">
        <v>73</v>
      </c>
      <c r="E21" s="23" t="n">
        <v>1</v>
      </c>
      <c r="F21" s="59" t="n">
        <v>0.025</v>
      </c>
      <c r="G21" s="23" t="s">
        <v>73</v>
      </c>
      <c r="H21" s="59" t="s">
        <v>73</v>
      </c>
      <c r="I21" s="23" t="n">
        <v>3</v>
      </c>
      <c r="J21" s="59" t="n">
        <v>0.076</v>
      </c>
      <c r="K21" s="23" t="n">
        <v>1</v>
      </c>
      <c r="L21" s="59" t="n">
        <v>0.025</v>
      </c>
      <c r="M21" s="23" t="n">
        <v>180</v>
      </c>
      <c r="N21" s="59" t="n">
        <v>4.552</v>
      </c>
      <c r="O21" s="23" t="n">
        <v>3</v>
      </c>
      <c r="P21" s="59" t="n">
        <v>0.076</v>
      </c>
      <c r="Q21" s="23" t="s">
        <v>73</v>
      </c>
      <c r="R21" s="59" t="s">
        <v>73</v>
      </c>
      <c r="S21" s="23" t="s">
        <v>73</v>
      </c>
      <c r="T21" s="59" t="s">
        <v>73</v>
      </c>
      <c r="U21" s="23" t="s">
        <v>73</v>
      </c>
      <c r="V21" s="59" t="s">
        <v>73</v>
      </c>
      <c r="W21" s="23" t="s">
        <v>73</v>
      </c>
      <c r="X21" s="59" t="s">
        <v>73</v>
      </c>
      <c r="Y21" s="23" t="s">
        <v>73</v>
      </c>
      <c r="Z21" s="59" t="s">
        <v>73</v>
      </c>
      <c r="AA21" s="23" t="s">
        <v>73</v>
      </c>
      <c r="AB21" s="23" t="s">
        <v>73</v>
      </c>
      <c r="AC21" s="23" t="n">
        <v>2</v>
      </c>
      <c r="AD21" s="23" t="n">
        <v>0.051</v>
      </c>
      <c r="AE21" s="23" t="n">
        <v>2</v>
      </c>
      <c r="AF21" s="23" t="n">
        <v>0.051</v>
      </c>
      <c r="AG21" s="23" t="n">
        <v>2</v>
      </c>
      <c r="AH21" s="23" t="n">
        <v>0.051</v>
      </c>
      <c r="AI21" s="23" t="s">
        <v>73</v>
      </c>
      <c r="AJ21" s="23" t="s">
        <v>73</v>
      </c>
      <c r="AK21" s="23" t="n">
        <v>2</v>
      </c>
      <c r="AL21" s="23" t="n">
        <v>0.051</v>
      </c>
      <c r="AM21" s="60" t="s">
        <v>73</v>
      </c>
      <c r="AN21" s="59" t="s">
        <v>73</v>
      </c>
      <c r="AO21" s="60" t="n">
        <v>1</v>
      </c>
      <c r="AP21" s="59" t="n">
        <v>0.025</v>
      </c>
      <c r="AQ21" s="60" t="s">
        <v>73</v>
      </c>
      <c r="AR21" s="59" t="s">
        <v>73</v>
      </c>
      <c r="AS21" s="59" t="s">
        <v>73</v>
      </c>
      <c r="AT21" s="59" t="s">
        <v>73</v>
      </c>
      <c r="AU21" s="59" t="s">
        <v>73</v>
      </c>
      <c r="AV21" s="59" t="s">
        <v>73</v>
      </c>
      <c r="AW21" s="59" t="s">
        <v>73</v>
      </c>
      <c r="AX21" s="59" t="s">
        <v>73</v>
      </c>
      <c r="AY21" s="59" t="s">
        <v>73</v>
      </c>
      <c r="AZ21" s="59" t="s">
        <v>73</v>
      </c>
      <c r="BA21" s="23" t="n">
        <v>48</v>
      </c>
      <c r="BB21" s="59" t="n">
        <v>1.214</v>
      </c>
      <c r="BC21" s="23" t="s">
        <v>73</v>
      </c>
      <c r="BD21" s="23" t="s">
        <v>73</v>
      </c>
      <c r="BE21" s="23" t="s">
        <v>73</v>
      </c>
      <c r="BF21" s="23" t="s">
        <v>73</v>
      </c>
      <c r="BG21" s="23" t="s">
        <v>73</v>
      </c>
      <c r="BH21" s="23" t="s">
        <v>73</v>
      </c>
      <c r="BI21" s="23" t="n">
        <v>5</v>
      </c>
      <c r="BJ21" s="59" t="n">
        <v>0.126</v>
      </c>
      <c r="BK21" s="23" t="s">
        <v>73</v>
      </c>
      <c r="BL21" s="23" t="s">
        <v>73</v>
      </c>
      <c r="BM21" s="23" t="s">
        <v>73</v>
      </c>
      <c r="BN21" s="23" t="s">
        <v>73</v>
      </c>
      <c r="BO21" s="23" t="n">
        <v>1</v>
      </c>
      <c r="BP21" s="23" t="n">
        <v>0.025</v>
      </c>
      <c r="BQ21" s="23" t="s">
        <v>73</v>
      </c>
      <c r="BR21" s="23" t="s">
        <v>73</v>
      </c>
      <c r="BS21" s="23" t="s">
        <v>73</v>
      </c>
      <c r="BT21" s="23" t="s">
        <v>73</v>
      </c>
      <c r="BU21" s="23" t="n">
        <v>1</v>
      </c>
      <c r="BV21" s="23" t="n">
        <v>0.025</v>
      </c>
      <c r="BW21" s="23" t="s">
        <v>73</v>
      </c>
      <c r="BX21" s="23" t="s">
        <v>73</v>
      </c>
      <c r="BY21" s="23" t="s">
        <v>73</v>
      </c>
      <c r="BZ21" s="23" t="s">
        <v>73</v>
      </c>
      <c r="CA21" s="23" t="n">
        <v>1</v>
      </c>
      <c r="CB21" s="23" t="n">
        <v>0.025</v>
      </c>
      <c r="CC21" s="23" t="s">
        <v>73</v>
      </c>
      <c r="CD21" s="23" t="s">
        <v>73</v>
      </c>
      <c r="CE21" s="23" t="n">
        <v>35</v>
      </c>
      <c r="CF21" s="59" t="n">
        <v>0.885</v>
      </c>
      <c r="CG21" s="23" t="n">
        <v>3</v>
      </c>
      <c r="CH21" s="59" t="n">
        <v>0.076</v>
      </c>
      <c r="CI21" s="23" t="n">
        <v>14</v>
      </c>
      <c r="CJ21" s="23" t="n">
        <v>0.354</v>
      </c>
      <c r="CK21" s="23" t="n">
        <v>13</v>
      </c>
      <c r="CL21" s="23" t="n">
        <v>0.329</v>
      </c>
    </row>
    <row r="22" customFormat="false" ht="12.75" hidden="false" customHeight="false" outlineLevel="0" collapsed="false">
      <c r="A22" s="33" t="s">
        <v>87</v>
      </c>
      <c r="B22" s="61" t="s">
        <v>22</v>
      </c>
      <c r="C22" s="23" t="s">
        <v>73</v>
      </c>
      <c r="D22" s="59" t="s">
        <v>73</v>
      </c>
      <c r="E22" s="23" t="s">
        <v>73</v>
      </c>
      <c r="F22" s="59" t="s">
        <v>73</v>
      </c>
      <c r="G22" s="23" t="s">
        <v>73</v>
      </c>
      <c r="H22" s="59" t="s">
        <v>73</v>
      </c>
      <c r="I22" s="23" t="n">
        <v>2</v>
      </c>
      <c r="J22" s="59" t="n">
        <v>0.176</v>
      </c>
      <c r="K22" s="23" t="s">
        <v>73</v>
      </c>
      <c r="L22" s="59" t="s">
        <v>73</v>
      </c>
      <c r="M22" s="23" t="n">
        <v>31</v>
      </c>
      <c r="N22" s="59" t="n">
        <v>2.73</v>
      </c>
      <c r="O22" s="23" t="n">
        <v>1</v>
      </c>
      <c r="P22" s="59" t="n">
        <v>0.088</v>
      </c>
      <c r="Q22" s="23" t="s">
        <v>73</v>
      </c>
      <c r="R22" s="59" t="s">
        <v>73</v>
      </c>
      <c r="S22" s="23" t="s">
        <v>73</v>
      </c>
      <c r="T22" s="59" t="s">
        <v>73</v>
      </c>
      <c r="U22" s="23" t="s">
        <v>73</v>
      </c>
      <c r="V22" s="59" t="s">
        <v>73</v>
      </c>
      <c r="W22" s="23" t="s">
        <v>73</v>
      </c>
      <c r="X22" s="59" t="s">
        <v>73</v>
      </c>
      <c r="Y22" s="23" t="s">
        <v>73</v>
      </c>
      <c r="Z22" s="59" t="s">
        <v>73</v>
      </c>
      <c r="AA22" s="23" t="s">
        <v>73</v>
      </c>
      <c r="AB22" s="23" t="s">
        <v>73</v>
      </c>
      <c r="AC22" s="23" t="s">
        <v>73</v>
      </c>
      <c r="AD22" s="23" t="s">
        <v>73</v>
      </c>
      <c r="AE22" s="23" t="s">
        <v>73</v>
      </c>
      <c r="AF22" s="23" t="s">
        <v>73</v>
      </c>
      <c r="AG22" s="23" t="n">
        <v>1</v>
      </c>
      <c r="AH22" s="23" t="n">
        <v>0.088</v>
      </c>
      <c r="AI22" s="23" t="s">
        <v>73</v>
      </c>
      <c r="AJ22" s="23" t="s">
        <v>73</v>
      </c>
      <c r="AK22" s="23" t="s">
        <v>73</v>
      </c>
      <c r="AL22" s="23" t="s">
        <v>73</v>
      </c>
      <c r="AM22" s="60" t="s">
        <v>73</v>
      </c>
      <c r="AN22" s="59" t="s">
        <v>73</v>
      </c>
      <c r="AO22" s="60" t="s">
        <v>73</v>
      </c>
      <c r="AP22" s="59" t="s">
        <v>73</v>
      </c>
      <c r="AQ22" s="60" t="s">
        <v>73</v>
      </c>
      <c r="AR22" s="59" t="s">
        <v>73</v>
      </c>
      <c r="AS22" s="59" t="s">
        <v>73</v>
      </c>
      <c r="AT22" s="59" t="s">
        <v>73</v>
      </c>
      <c r="AU22" s="59" t="s">
        <v>73</v>
      </c>
      <c r="AV22" s="59" t="s">
        <v>73</v>
      </c>
      <c r="AW22" s="59" t="s">
        <v>73</v>
      </c>
      <c r="AX22" s="59" t="s">
        <v>73</v>
      </c>
      <c r="AY22" s="59" t="s">
        <v>73</v>
      </c>
      <c r="AZ22" s="59" t="s">
        <v>73</v>
      </c>
      <c r="BA22" s="23" t="n">
        <v>13</v>
      </c>
      <c r="BB22" s="59" t="n">
        <v>1.145</v>
      </c>
      <c r="BC22" s="23" t="s">
        <v>73</v>
      </c>
      <c r="BD22" s="23" t="s">
        <v>73</v>
      </c>
      <c r="BE22" s="23" t="s">
        <v>73</v>
      </c>
      <c r="BF22" s="23" t="s">
        <v>73</v>
      </c>
      <c r="BG22" s="23" t="s">
        <v>73</v>
      </c>
      <c r="BH22" s="23" t="s">
        <v>73</v>
      </c>
      <c r="BI22" s="23" t="s">
        <v>73</v>
      </c>
      <c r="BJ22" s="59" t="s">
        <v>73</v>
      </c>
      <c r="BK22" s="23" t="s">
        <v>73</v>
      </c>
      <c r="BL22" s="23" t="s">
        <v>73</v>
      </c>
      <c r="BM22" s="23" t="s">
        <v>73</v>
      </c>
      <c r="BN22" s="23" t="s">
        <v>73</v>
      </c>
      <c r="BO22" s="23" t="s">
        <v>73</v>
      </c>
      <c r="BP22" s="23" t="s">
        <v>73</v>
      </c>
      <c r="BQ22" s="23" t="s">
        <v>73</v>
      </c>
      <c r="BR22" s="23" t="s">
        <v>73</v>
      </c>
      <c r="BS22" s="23" t="s">
        <v>73</v>
      </c>
      <c r="BT22" s="23" t="s">
        <v>73</v>
      </c>
      <c r="BU22" s="23" t="s">
        <v>73</v>
      </c>
      <c r="BV22" s="23" t="s">
        <v>73</v>
      </c>
      <c r="BW22" s="23" t="s">
        <v>73</v>
      </c>
      <c r="BX22" s="23" t="s">
        <v>73</v>
      </c>
      <c r="BY22" s="23" t="s">
        <v>73</v>
      </c>
      <c r="BZ22" s="23" t="s">
        <v>73</v>
      </c>
      <c r="CA22" s="23" t="s">
        <v>73</v>
      </c>
      <c r="CB22" s="23" t="s">
        <v>73</v>
      </c>
      <c r="CC22" s="23" t="s">
        <v>73</v>
      </c>
      <c r="CD22" s="23" t="s">
        <v>73</v>
      </c>
      <c r="CE22" s="23" t="n">
        <v>8</v>
      </c>
      <c r="CF22" s="59" t="n">
        <v>0.705</v>
      </c>
      <c r="CG22" s="23" t="n">
        <v>2</v>
      </c>
      <c r="CH22" s="59" t="n">
        <v>0.176</v>
      </c>
      <c r="CI22" s="23" t="n">
        <v>6</v>
      </c>
      <c r="CJ22" s="23" t="n">
        <v>0.528</v>
      </c>
      <c r="CK22" s="23" t="n">
        <v>5</v>
      </c>
      <c r="CL22" s="59" t="n">
        <v>0.44</v>
      </c>
    </row>
    <row r="23" customFormat="false" ht="12.75" hidden="false" customHeight="false" outlineLevel="0" collapsed="false">
      <c r="A23" s="33" t="s">
        <v>88</v>
      </c>
      <c r="B23" s="61" t="s">
        <v>23</v>
      </c>
      <c r="C23" s="23" t="s">
        <v>73</v>
      </c>
      <c r="D23" s="59" t="s">
        <v>73</v>
      </c>
      <c r="E23" s="23" t="s">
        <v>73</v>
      </c>
      <c r="F23" s="59" t="s">
        <v>73</v>
      </c>
      <c r="G23" s="23" t="s">
        <v>73</v>
      </c>
      <c r="H23" s="59" t="s">
        <v>73</v>
      </c>
      <c r="I23" s="23" t="s">
        <v>73</v>
      </c>
      <c r="J23" s="59" t="s">
        <v>73</v>
      </c>
      <c r="K23" s="23" t="s">
        <v>73</v>
      </c>
      <c r="L23" s="59" t="s">
        <v>73</v>
      </c>
      <c r="M23" s="23" t="n">
        <v>5</v>
      </c>
      <c r="N23" s="59" t="n">
        <v>1.05</v>
      </c>
      <c r="O23" s="23" t="s">
        <v>73</v>
      </c>
      <c r="P23" s="59" t="s">
        <v>73</v>
      </c>
      <c r="Q23" s="23" t="s">
        <v>73</v>
      </c>
      <c r="R23" s="59" t="s">
        <v>73</v>
      </c>
      <c r="S23" s="23" t="s">
        <v>73</v>
      </c>
      <c r="T23" s="59" t="s">
        <v>73</v>
      </c>
      <c r="U23" s="23" t="s">
        <v>73</v>
      </c>
      <c r="V23" s="59" t="s">
        <v>73</v>
      </c>
      <c r="W23" s="23" t="s">
        <v>73</v>
      </c>
      <c r="X23" s="59" t="s">
        <v>73</v>
      </c>
      <c r="Y23" s="23" t="s">
        <v>73</v>
      </c>
      <c r="Z23" s="59" t="s">
        <v>73</v>
      </c>
      <c r="AA23" s="23" t="s">
        <v>73</v>
      </c>
      <c r="AB23" s="23" t="s">
        <v>73</v>
      </c>
      <c r="AC23" s="23" t="n">
        <v>1</v>
      </c>
      <c r="AD23" s="59" t="n">
        <v>0.21</v>
      </c>
      <c r="AE23" s="23" t="s">
        <v>73</v>
      </c>
      <c r="AF23" s="23" t="s">
        <v>73</v>
      </c>
      <c r="AG23" s="23" t="s">
        <v>73</v>
      </c>
      <c r="AH23" s="23" t="s">
        <v>73</v>
      </c>
      <c r="AI23" s="23" t="s">
        <v>73</v>
      </c>
      <c r="AJ23" s="23" t="s">
        <v>73</v>
      </c>
      <c r="AK23" s="23" t="s">
        <v>73</v>
      </c>
      <c r="AL23" s="23" t="s">
        <v>73</v>
      </c>
      <c r="AM23" s="60" t="s">
        <v>73</v>
      </c>
      <c r="AN23" s="59" t="s">
        <v>73</v>
      </c>
      <c r="AO23" s="60" t="s">
        <v>73</v>
      </c>
      <c r="AP23" s="59" t="s">
        <v>73</v>
      </c>
      <c r="AQ23" s="60" t="s">
        <v>73</v>
      </c>
      <c r="AR23" s="59" t="s">
        <v>73</v>
      </c>
      <c r="AS23" s="59" t="s">
        <v>73</v>
      </c>
      <c r="AT23" s="59" t="s">
        <v>73</v>
      </c>
      <c r="AU23" s="59" t="s">
        <v>73</v>
      </c>
      <c r="AV23" s="59" t="s">
        <v>73</v>
      </c>
      <c r="AW23" s="59" t="s">
        <v>73</v>
      </c>
      <c r="AX23" s="59" t="s">
        <v>73</v>
      </c>
      <c r="AY23" s="59" t="s">
        <v>73</v>
      </c>
      <c r="AZ23" s="59" t="s">
        <v>73</v>
      </c>
      <c r="BA23" s="23" t="n">
        <v>1</v>
      </c>
      <c r="BB23" s="59" t="n">
        <v>0.21</v>
      </c>
      <c r="BC23" s="23" t="s">
        <v>73</v>
      </c>
      <c r="BD23" s="23" t="s">
        <v>73</v>
      </c>
      <c r="BE23" s="23" t="s">
        <v>73</v>
      </c>
      <c r="BF23" s="23" t="s">
        <v>73</v>
      </c>
      <c r="BG23" s="23" t="s">
        <v>73</v>
      </c>
      <c r="BH23" s="23" t="s">
        <v>73</v>
      </c>
      <c r="BI23" s="23" t="s">
        <v>73</v>
      </c>
      <c r="BJ23" s="59" t="s">
        <v>73</v>
      </c>
      <c r="BK23" s="23" t="s">
        <v>73</v>
      </c>
      <c r="BL23" s="23" t="s">
        <v>73</v>
      </c>
      <c r="BM23" s="23" t="s">
        <v>73</v>
      </c>
      <c r="BN23" s="23" t="s">
        <v>73</v>
      </c>
      <c r="BO23" s="23" t="s">
        <v>73</v>
      </c>
      <c r="BP23" s="23" t="s">
        <v>73</v>
      </c>
      <c r="BQ23" s="23" t="s">
        <v>73</v>
      </c>
      <c r="BR23" s="23" t="s">
        <v>73</v>
      </c>
      <c r="BS23" s="23" t="s">
        <v>73</v>
      </c>
      <c r="BT23" s="23" t="s">
        <v>73</v>
      </c>
      <c r="BU23" s="23" t="s">
        <v>73</v>
      </c>
      <c r="BV23" s="23" t="s">
        <v>73</v>
      </c>
      <c r="BW23" s="23" t="s">
        <v>73</v>
      </c>
      <c r="BX23" s="23" t="s">
        <v>73</v>
      </c>
      <c r="BY23" s="23" t="s">
        <v>73</v>
      </c>
      <c r="BZ23" s="23" t="s">
        <v>73</v>
      </c>
      <c r="CA23" s="23" t="s">
        <v>73</v>
      </c>
      <c r="CB23" s="23" t="s">
        <v>73</v>
      </c>
      <c r="CC23" s="23" t="s">
        <v>73</v>
      </c>
      <c r="CD23" s="23" t="s">
        <v>73</v>
      </c>
      <c r="CE23" s="23" t="n">
        <v>2</v>
      </c>
      <c r="CF23" s="59" t="n">
        <v>0.42</v>
      </c>
      <c r="CG23" s="23" t="n">
        <v>2</v>
      </c>
      <c r="CH23" s="59" t="n">
        <v>0.42</v>
      </c>
      <c r="CI23" s="23" t="s">
        <v>73</v>
      </c>
      <c r="CJ23" s="23" t="s">
        <v>73</v>
      </c>
      <c r="CK23" s="23" t="s">
        <v>73</v>
      </c>
      <c r="CL23" s="23" t="s">
        <v>73</v>
      </c>
    </row>
    <row r="24" customFormat="false" ht="12.75" hidden="false" customHeight="false" outlineLevel="0" collapsed="false">
      <c r="A24" s="33" t="s">
        <v>89</v>
      </c>
      <c r="B24" s="61" t="s">
        <v>24</v>
      </c>
      <c r="C24" s="23" t="s">
        <v>73</v>
      </c>
      <c r="D24" s="59" t="s">
        <v>73</v>
      </c>
      <c r="E24" s="23" t="s">
        <v>73</v>
      </c>
      <c r="F24" s="59" t="s">
        <v>73</v>
      </c>
      <c r="G24" s="23" t="s">
        <v>73</v>
      </c>
      <c r="H24" s="59" t="s">
        <v>73</v>
      </c>
      <c r="I24" s="23" t="s">
        <v>73</v>
      </c>
      <c r="J24" s="59" t="s">
        <v>73</v>
      </c>
      <c r="K24" s="23" t="s">
        <v>73</v>
      </c>
      <c r="L24" s="59" t="s">
        <v>73</v>
      </c>
      <c r="M24" s="23" t="n">
        <v>10</v>
      </c>
      <c r="N24" s="59" t="n">
        <v>1.94</v>
      </c>
      <c r="O24" s="23" t="n">
        <v>1</v>
      </c>
      <c r="P24" s="59" t="n">
        <v>0.194</v>
      </c>
      <c r="Q24" s="23" t="s">
        <v>73</v>
      </c>
      <c r="R24" s="59" t="s">
        <v>73</v>
      </c>
      <c r="S24" s="23" t="s">
        <v>73</v>
      </c>
      <c r="T24" s="59" t="s">
        <v>73</v>
      </c>
      <c r="U24" s="23" t="s">
        <v>73</v>
      </c>
      <c r="V24" s="59" t="s">
        <v>73</v>
      </c>
      <c r="W24" s="23" t="s">
        <v>73</v>
      </c>
      <c r="X24" s="59" t="s">
        <v>73</v>
      </c>
      <c r="Y24" s="23" t="s">
        <v>73</v>
      </c>
      <c r="Z24" s="59" t="s">
        <v>73</v>
      </c>
      <c r="AA24" s="23" t="s">
        <v>73</v>
      </c>
      <c r="AB24" s="23" t="s">
        <v>73</v>
      </c>
      <c r="AC24" s="23" t="s">
        <v>73</v>
      </c>
      <c r="AD24" s="23" t="s">
        <v>73</v>
      </c>
      <c r="AE24" s="23" t="s">
        <v>73</v>
      </c>
      <c r="AF24" s="23" t="s">
        <v>73</v>
      </c>
      <c r="AG24" s="23" t="s">
        <v>73</v>
      </c>
      <c r="AH24" s="23" t="s">
        <v>73</v>
      </c>
      <c r="AI24" s="23" t="s">
        <v>73</v>
      </c>
      <c r="AJ24" s="23" t="s">
        <v>73</v>
      </c>
      <c r="AK24" s="23" t="s">
        <v>73</v>
      </c>
      <c r="AL24" s="23" t="s">
        <v>73</v>
      </c>
      <c r="AM24" s="60" t="n">
        <v>1</v>
      </c>
      <c r="AN24" s="59" t="n">
        <v>0.194</v>
      </c>
      <c r="AO24" s="60" t="s">
        <v>73</v>
      </c>
      <c r="AP24" s="59" t="s">
        <v>73</v>
      </c>
      <c r="AQ24" s="60" t="s">
        <v>73</v>
      </c>
      <c r="AR24" s="59" t="s">
        <v>73</v>
      </c>
      <c r="AS24" s="59" t="s">
        <v>73</v>
      </c>
      <c r="AT24" s="59" t="s">
        <v>73</v>
      </c>
      <c r="AU24" s="59" t="s">
        <v>73</v>
      </c>
      <c r="AV24" s="59" t="s">
        <v>73</v>
      </c>
      <c r="AW24" s="59" t="s">
        <v>73</v>
      </c>
      <c r="AX24" s="59" t="s">
        <v>73</v>
      </c>
      <c r="AY24" s="59" t="s">
        <v>73</v>
      </c>
      <c r="AZ24" s="59" t="s">
        <v>73</v>
      </c>
      <c r="BA24" s="23" t="n">
        <v>2</v>
      </c>
      <c r="BB24" s="59" t="n">
        <v>0.388</v>
      </c>
      <c r="BC24" s="23" t="s">
        <v>73</v>
      </c>
      <c r="BD24" s="23" t="s">
        <v>73</v>
      </c>
      <c r="BE24" s="23" t="s">
        <v>73</v>
      </c>
      <c r="BF24" s="23" t="s">
        <v>73</v>
      </c>
      <c r="BG24" s="23" t="s">
        <v>73</v>
      </c>
      <c r="BH24" s="23" t="s">
        <v>73</v>
      </c>
      <c r="BI24" s="23" t="s">
        <v>73</v>
      </c>
      <c r="BJ24" s="59" t="s">
        <v>73</v>
      </c>
      <c r="BK24" s="23" t="s">
        <v>73</v>
      </c>
      <c r="BL24" s="23" t="s">
        <v>73</v>
      </c>
      <c r="BM24" s="23" t="s">
        <v>73</v>
      </c>
      <c r="BN24" s="23" t="s">
        <v>73</v>
      </c>
      <c r="BO24" s="23" t="s">
        <v>73</v>
      </c>
      <c r="BP24" s="23" t="s">
        <v>73</v>
      </c>
      <c r="BQ24" s="23" t="s">
        <v>73</v>
      </c>
      <c r="BR24" s="23" t="s">
        <v>73</v>
      </c>
      <c r="BS24" s="23" t="s">
        <v>73</v>
      </c>
      <c r="BT24" s="23" t="s">
        <v>73</v>
      </c>
      <c r="BU24" s="23" t="s">
        <v>73</v>
      </c>
      <c r="BV24" s="23" t="s">
        <v>73</v>
      </c>
      <c r="BW24" s="23" t="s">
        <v>73</v>
      </c>
      <c r="BX24" s="23" t="s">
        <v>73</v>
      </c>
      <c r="BY24" s="23" t="s">
        <v>73</v>
      </c>
      <c r="BZ24" s="23" t="s">
        <v>73</v>
      </c>
      <c r="CA24" s="23" t="s">
        <v>73</v>
      </c>
      <c r="CB24" s="23" t="s">
        <v>73</v>
      </c>
      <c r="CC24" s="23" t="s">
        <v>73</v>
      </c>
      <c r="CD24" s="23" t="s">
        <v>73</v>
      </c>
      <c r="CE24" s="23" t="n">
        <v>1</v>
      </c>
      <c r="CF24" s="59" t="n">
        <v>0.194</v>
      </c>
      <c r="CG24" s="23" t="n">
        <v>1</v>
      </c>
      <c r="CH24" s="59" t="n">
        <v>0.194</v>
      </c>
      <c r="CI24" s="23" t="n">
        <v>2</v>
      </c>
      <c r="CJ24" s="23" t="n">
        <v>0.388</v>
      </c>
      <c r="CK24" s="23" t="n">
        <v>1</v>
      </c>
      <c r="CL24" s="23" t="n">
        <v>0.194</v>
      </c>
    </row>
    <row r="25" customFormat="false" ht="12.75" hidden="false" customHeight="false" outlineLevel="0" collapsed="false">
      <c r="A25" s="33" t="s">
        <v>90</v>
      </c>
      <c r="B25" s="61" t="s">
        <v>25</v>
      </c>
      <c r="C25" s="23" t="s">
        <v>73</v>
      </c>
      <c r="D25" s="59" t="s">
        <v>73</v>
      </c>
      <c r="E25" s="23" t="n">
        <v>1</v>
      </c>
      <c r="F25" s="59" t="n">
        <v>0.081</v>
      </c>
      <c r="G25" s="23" t="s">
        <v>73</v>
      </c>
      <c r="H25" s="59" t="s">
        <v>73</v>
      </c>
      <c r="I25" s="23" t="s">
        <v>73</v>
      </c>
      <c r="J25" s="59" t="s">
        <v>73</v>
      </c>
      <c r="K25" s="23" t="s">
        <v>73</v>
      </c>
      <c r="L25" s="59" t="s">
        <v>73</v>
      </c>
      <c r="M25" s="23" t="n">
        <v>24</v>
      </c>
      <c r="N25" s="59" t="n">
        <v>1.946</v>
      </c>
      <c r="O25" s="23" t="s">
        <v>73</v>
      </c>
      <c r="P25" s="59" t="s">
        <v>73</v>
      </c>
      <c r="Q25" s="23" t="s">
        <v>73</v>
      </c>
      <c r="R25" s="59" t="s">
        <v>73</v>
      </c>
      <c r="S25" s="23" t="s">
        <v>73</v>
      </c>
      <c r="T25" s="59" t="s">
        <v>73</v>
      </c>
      <c r="U25" s="23" t="s">
        <v>73</v>
      </c>
      <c r="V25" s="59" t="s">
        <v>73</v>
      </c>
      <c r="W25" s="23" t="s">
        <v>73</v>
      </c>
      <c r="X25" s="59" t="s">
        <v>73</v>
      </c>
      <c r="Y25" s="23" t="s">
        <v>73</v>
      </c>
      <c r="Z25" s="59" t="s">
        <v>73</v>
      </c>
      <c r="AA25" s="23" t="s">
        <v>73</v>
      </c>
      <c r="AB25" s="23" t="s">
        <v>73</v>
      </c>
      <c r="AC25" s="23" t="n">
        <v>1</v>
      </c>
      <c r="AD25" s="23" t="n">
        <v>0.081</v>
      </c>
      <c r="AE25" s="23" t="n">
        <v>3</v>
      </c>
      <c r="AF25" s="23" t="n">
        <v>0.243</v>
      </c>
      <c r="AG25" s="23" t="n">
        <v>1</v>
      </c>
      <c r="AH25" s="23" t="n">
        <v>0.081</v>
      </c>
      <c r="AI25" s="23" t="s">
        <v>73</v>
      </c>
      <c r="AJ25" s="23" t="s">
        <v>73</v>
      </c>
      <c r="AK25" s="23" t="s">
        <v>73</v>
      </c>
      <c r="AL25" s="23" t="s">
        <v>73</v>
      </c>
      <c r="AM25" s="60" t="s">
        <v>73</v>
      </c>
      <c r="AN25" s="59" t="s">
        <v>73</v>
      </c>
      <c r="AO25" s="60" t="s">
        <v>73</v>
      </c>
      <c r="AP25" s="59" t="s">
        <v>73</v>
      </c>
      <c r="AQ25" s="60" t="s">
        <v>73</v>
      </c>
      <c r="AR25" s="59" t="s">
        <v>73</v>
      </c>
      <c r="AS25" s="59" t="s">
        <v>73</v>
      </c>
      <c r="AT25" s="59" t="s">
        <v>73</v>
      </c>
      <c r="AU25" s="59" t="s">
        <v>73</v>
      </c>
      <c r="AV25" s="59" t="s">
        <v>73</v>
      </c>
      <c r="AW25" s="59" t="s">
        <v>73</v>
      </c>
      <c r="AX25" s="59" t="s">
        <v>73</v>
      </c>
      <c r="AY25" s="59" t="s">
        <v>73</v>
      </c>
      <c r="AZ25" s="59" t="s">
        <v>73</v>
      </c>
      <c r="BA25" s="23" t="n">
        <v>28</v>
      </c>
      <c r="BB25" s="59" t="n">
        <v>2.27</v>
      </c>
      <c r="BC25" s="23" t="s">
        <v>73</v>
      </c>
      <c r="BD25" s="23" t="s">
        <v>73</v>
      </c>
      <c r="BE25" s="23" t="s">
        <v>73</v>
      </c>
      <c r="BF25" s="23" t="s">
        <v>73</v>
      </c>
      <c r="BG25" s="23" t="s">
        <v>73</v>
      </c>
      <c r="BH25" s="23" t="s">
        <v>73</v>
      </c>
      <c r="BI25" s="23" t="s">
        <v>73</v>
      </c>
      <c r="BJ25" s="59" t="s">
        <v>73</v>
      </c>
      <c r="BK25" s="23" t="s">
        <v>73</v>
      </c>
      <c r="BL25" s="23" t="s">
        <v>73</v>
      </c>
      <c r="BM25" s="23" t="s">
        <v>73</v>
      </c>
      <c r="BN25" s="23" t="s">
        <v>73</v>
      </c>
      <c r="BO25" s="23" t="n">
        <v>2</v>
      </c>
      <c r="BP25" s="23" t="n">
        <v>0.162</v>
      </c>
      <c r="BQ25" s="23" t="s">
        <v>73</v>
      </c>
      <c r="BR25" s="23" t="s">
        <v>73</v>
      </c>
      <c r="BS25" s="23" t="s">
        <v>73</v>
      </c>
      <c r="BT25" s="23" t="s">
        <v>73</v>
      </c>
      <c r="BU25" s="23" t="s">
        <v>73</v>
      </c>
      <c r="BV25" s="23" t="s">
        <v>73</v>
      </c>
      <c r="BW25" s="23" t="s">
        <v>73</v>
      </c>
      <c r="BX25" s="23" t="s">
        <v>73</v>
      </c>
      <c r="BY25" s="23" t="s">
        <v>73</v>
      </c>
      <c r="BZ25" s="23" t="s">
        <v>73</v>
      </c>
      <c r="CA25" s="23" t="s">
        <v>73</v>
      </c>
      <c r="CB25" s="23" t="s">
        <v>73</v>
      </c>
      <c r="CC25" s="23" t="s">
        <v>73</v>
      </c>
      <c r="CD25" s="23" t="s">
        <v>73</v>
      </c>
      <c r="CE25" s="23" t="n">
        <v>17</v>
      </c>
      <c r="CF25" s="59" t="n">
        <v>1.378</v>
      </c>
      <c r="CG25" s="23" t="n">
        <v>7</v>
      </c>
      <c r="CH25" s="59" t="n">
        <v>0.567</v>
      </c>
      <c r="CI25" s="23" t="n">
        <v>3</v>
      </c>
      <c r="CJ25" s="23" t="n">
        <v>0.243</v>
      </c>
      <c r="CK25" s="23" t="s">
        <v>73</v>
      </c>
      <c r="CL25" s="23" t="s">
        <v>73</v>
      </c>
    </row>
    <row r="26" customFormat="false" ht="12.75" hidden="false" customHeight="false" outlineLevel="0" collapsed="false">
      <c r="A26" s="33" t="s">
        <v>91</v>
      </c>
      <c r="B26" s="61" t="s">
        <v>26</v>
      </c>
      <c r="C26" s="23" t="s">
        <v>73</v>
      </c>
      <c r="D26" s="59" t="s">
        <v>73</v>
      </c>
      <c r="E26" s="23" t="s">
        <v>73</v>
      </c>
      <c r="F26" s="59" t="s">
        <v>73</v>
      </c>
      <c r="G26" s="23" t="n">
        <v>3</v>
      </c>
      <c r="H26" s="59" t="n">
        <v>0.597</v>
      </c>
      <c r="I26" s="23" t="s">
        <v>73</v>
      </c>
      <c r="J26" s="59" t="s">
        <v>73</v>
      </c>
      <c r="K26" s="23" t="s">
        <v>73</v>
      </c>
      <c r="L26" s="59" t="s">
        <v>73</v>
      </c>
      <c r="M26" s="23" t="n">
        <v>26</v>
      </c>
      <c r="N26" s="59" t="n">
        <v>5.174</v>
      </c>
      <c r="O26" s="23" t="s">
        <v>73</v>
      </c>
      <c r="P26" s="59" t="s">
        <v>73</v>
      </c>
      <c r="Q26" s="23" t="s">
        <v>73</v>
      </c>
      <c r="R26" s="59" t="s">
        <v>73</v>
      </c>
      <c r="S26" s="23" t="s">
        <v>73</v>
      </c>
      <c r="T26" s="59" t="s">
        <v>73</v>
      </c>
      <c r="U26" s="23" t="s">
        <v>73</v>
      </c>
      <c r="V26" s="59" t="s">
        <v>73</v>
      </c>
      <c r="W26" s="23" t="s">
        <v>73</v>
      </c>
      <c r="X26" s="59" t="s">
        <v>73</v>
      </c>
      <c r="Y26" s="23" t="s">
        <v>73</v>
      </c>
      <c r="Z26" s="59" t="s">
        <v>73</v>
      </c>
      <c r="AA26" s="23" t="s">
        <v>73</v>
      </c>
      <c r="AB26" s="23" t="s">
        <v>73</v>
      </c>
      <c r="AC26" s="23" t="s">
        <v>73</v>
      </c>
      <c r="AD26" s="23" t="s">
        <v>73</v>
      </c>
      <c r="AE26" s="23" t="s">
        <v>73</v>
      </c>
      <c r="AF26" s="23" t="s">
        <v>73</v>
      </c>
      <c r="AG26" s="23" t="s">
        <v>73</v>
      </c>
      <c r="AH26" s="23" t="s">
        <v>73</v>
      </c>
      <c r="AI26" s="23" t="s">
        <v>73</v>
      </c>
      <c r="AJ26" s="23" t="s">
        <v>73</v>
      </c>
      <c r="AK26" s="23" t="s">
        <v>73</v>
      </c>
      <c r="AL26" s="23" t="s">
        <v>73</v>
      </c>
      <c r="AM26" s="60" t="n">
        <v>1</v>
      </c>
      <c r="AN26" s="59" t="n">
        <v>0.199</v>
      </c>
      <c r="AO26" s="60" t="s">
        <v>73</v>
      </c>
      <c r="AP26" s="59" t="s">
        <v>73</v>
      </c>
      <c r="AQ26" s="59" t="s">
        <v>73</v>
      </c>
      <c r="AR26" s="59" t="s">
        <v>73</v>
      </c>
      <c r="AS26" s="59" t="s">
        <v>73</v>
      </c>
      <c r="AT26" s="59" t="s">
        <v>73</v>
      </c>
      <c r="AU26" s="59" t="s">
        <v>73</v>
      </c>
      <c r="AV26" s="59" t="s">
        <v>73</v>
      </c>
      <c r="AW26" s="59" t="s">
        <v>73</v>
      </c>
      <c r="AX26" s="59" t="s">
        <v>73</v>
      </c>
      <c r="AY26" s="59" t="s">
        <v>73</v>
      </c>
      <c r="AZ26" s="59" t="s">
        <v>73</v>
      </c>
      <c r="BA26" s="23" t="s">
        <v>73</v>
      </c>
      <c r="BB26" s="59" t="s">
        <v>73</v>
      </c>
      <c r="BC26" s="23" t="s">
        <v>73</v>
      </c>
      <c r="BD26" s="23" t="s">
        <v>73</v>
      </c>
      <c r="BE26" s="23" t="s">
        <v>73</v>
      </c>
      <c r="BF26" s="23" t="s">
        <v>73</v>
      </c>
      <c r="BG26" s="23" t="s">
        <v>73</v>
      </c>
      <c r="BH26" s="23" t="s">
        <v>73</v>
      </c>
      <c r="BI26" s="23" t="s">
        <v>73</v>
      </c>
      <c r="BJ26" s="59" t="s">
        <v>73</v>
      </c>
      <c r="BK26" s="23" t="s">
        <v>73</v>
      </c>
      <c r="BL26" s="23" t="s">
        <v>73</v>
      </c>
      <c r="BM26" s="23" t="s">
        <v>73</v>
      </c>
      <c r="BN26" s="23" t="s">
        <v>73</v>
      </c>
      <c r="BO26" s="23" t="s">
        <v>73</v>
      </c>
      <c r="BP26" s="23" t="s">
        <v>73</v>
      </c>
      <c r="BQ26" s="23" t="s">
        <v>73</v>
      </c>
      <c r="BR26" s="23" t="s">
        <v>73</v>
      </c>
      <c r="BS26" s="23" t="s">
        <v>73</v>
      </c>
      <c r="BT26" s="23" t="s">
        <v>73</v>
      </c>
      <c r="BU26" s="23" t="s">
        <v>73</v>
      </c>
      <c r="BV26" s="23" t="s">
        <v>73</v>
      </c>
      <c r="BW26" s="23" t="s">
        <v>73</v>
      </c>
      <c r="BX26" s="23" t="s">
        <v>73</v>
      </c>
      <c r="BY26" s="23" t="s">
        <v>73</v>
      </c>
      <c r="BZ26" s="23" t="s">
        <v>73</v>
      </c>
      <c r="CA26" s="23" t="s">
        <v>73</v>
      </c>
      <c r="CB26" s="23" t="s">
        <v>73</v>
      </c>
      <c r="CC26" s="23" t="s">
        <v>73</v>
      </c>
      <c r="CD26" s="23" t="s">
        <v>73</v>
      </c>
      <c r="CE26" s="23" t="s">
        <v>73</v>
      </c>
      <c r="CF26" s="59" t="s">
        <v>73</v>
      </c>
      <c r="CG26" s="23" t="n">
        <v>1</v>
      </c>
      <c r="CH26" s="59" t="n">
        <v>0.199</v>
      </c>
      <c r="CI26" s="23" t="n">
        <v>4</v>
      </c>
      <c r="CJ26" s="23" t="n">
        <v>0.796</v>
      </c>
      <c r="CK26" s="23" t="s">
        <v>73</v>
      </c>
      <c r="CL26" s="23" t="s">
        <v>73</v>
      </c>
    </row>
    <row r="27" customFormat="false" ht="12.75" hidden="false" customHeight="false" outlineLevel="0" collapsed="false">
      <c r="A27" s="33" t="s">
        <v>92</v>
      </c>
      <c r="B27" s="61" t="s">
        <v>27</v>
      </c>
      <c r="C27" s="23" t="s">
        <v>73</v>
      </c>
      <c r="D27" s="59" t="s">
        <v>73</v>
      </c>
      <c r="E27" s="23" t="s">
        <v>73</v>
      </c>
      <c r="F27" s="59" t="s">
        <v>73</v>
      </c>
      <c r="G27" s="23" t="s">
        <v>73</v>
      </c>
      <c r="H27" s="59" t="s">
        <v>73</v>
      </c>
      <c r="I27" s="23" t="s">
        <v>73</v>
      </c>
      <c r="J27" s="59" t="s">
        <v>73</v>
      </c>
      <c r="K27" s="23" t="n">
        <v>1</v>
      </c>
      <c r="L27" s="59" t="n">
        <v>0.192</v>
      </c>
      <c r="M27" s="23" t="n">
        <v>18</v>
      </c>
      <c r="N27" s="59" t="n">
        <v>3.455</v>
      </c>
      <c r="O27" s="23" t="s">
        <v>73</v>
      </c>
      <c r="P27" s="59" t="s">
        <v>73</v>
      </c>
      <c r="Q27" s="23" t="s">
        <v>73</v>
      </c>
      <c r="R27" s="59" t="s">
        <v>73</v>
      </c>
      <c r="S27" s="23" t="s">
        <v>73</v>
      </c>
      <c r="T27" s="59" t="s">
        <v>73</v>
      </c>
      <c r="U27" s="23" t="s">
        <v>73</v>
      </c>
      <c r="V27" s="59" t="s">
        <v>73</v>
      </c>
      <c r="W27" s="23" t="s">
        <v>73</v>
      </c>
      <c r="X27" s="59" t="s">
        <v>73</v>
      </c>
      <c r="Y27" s="23" t="s">
        <v>73</v>
      </c>
      <c r="Z27" s="59" t="s">
        <v>73</v>
      </c>
      <c r="AA27" s="23" t="s">
        <v>73</v>
      </c>
      <c r="AB27" s="23" t="s">
        <v>73</v>
      </c>
      <c r="AC27" s="23" t="s">
        <v>73</v>
      </c>
      <c r="AD27" s="23" t="s">
        <v>73</v>
      </c>
      <c r="AE27" s="23" t="s">
        <v>73</v>
      </c>
      <c r="AF27" s="23" t="s">
        <v>73</v>
      </c>
      <c r="AG27" s="23" t="s">
        <v>73</v>
      </c>
      <c r="AH27" s="23" t="s">
        <v>73</v>
      </c>
      <c r="AI27" s="23" t="s">
        <v>73</v>
      </c>
      <c r="AJ27" s="23" t="s">
        <v>73</v>
      </c>
      <c r="AK27" s="23" t="s">
        <v>73</v>
      </c>
      <c r="AL27" s="23" t="s">
        <v>73</v>
      </c>
      <c r="AM27" s="60" t="s">
        <v>73</v>
      </c>
      <c r="AN27" s="59" t="s">
        <v>73</v>
      </c>
      <c r="AO27" s="60" t="s">
        <v>73</v>
      </c>
      <c r="AP27" s="59" t="s">
        <v>73</v>
      </c>
      <c r="AQ27" s="59" t="s">
        <v>73</v>
      </c>
      <c r="AR27" s="59" t="s">
        <v>73</v>
      </c>
      <c r="AS27" s="59" t="s">
        <v>73</v>
      </c>
      <c r="AT27" s="59" t="s">
        <v>73</v>
      </c>
      <c r="AU27" s="59" t="s">
        <v>73</v>
      </c>
      <c r="AV27" s="59" t="s">
        <v>73</v>
      </c>
      <c r="AW27" s="59" t="s">
        <v>73</v>
      </c>
      <c r="AX27" s="59" t="s">
        <v>73</v>
      </c>
      <c r="AY27" s="59" t="s">
        <v>73</v>
      </c>
      <c r="AZ27" s="59" t="s">
        <v>73</v>
      </c>
      <c r="BA27" s="23" t="n">
        <v>2</v>
      </c>
      <c r="BB27" s="59" t="n">
        <v>0.384</v>
      </c>
      <c r="BC27" s="23" t="s">
        <v>73</v>
      </c>
      <c r="BD27" s="23" t="s">
        <v>73</v>
      </c>
      <c r="BE27" s="23" t="s">
        <v>73</v>
      </c>
      <c r="BF27" s="23" t="s">
        <v>73</v>
      </c>
      <c r="BG27" s="23" t="s">
        <v>73</v>
      </c>
      <c r="BH27" s="23" t="s">
        <v>73</v>
      </c>
      <c r="BI27" s="23" t="s">
        <v>73</v>
      </c>
      <c r="BJ27" s="59" t="s">
        <v>73</v>
      </c>
      <c r="BK27" s="23" t="s">
        <v>73</v>
      </c>
      <c r="BL27" s="23" t="s">
        <v>73</v>
      </c>
      <c r="BM27" s="23" t="s">
        <v>73</v>
      </c>
      <c r="BN27" s="23" t="s">
        <v>73</v>
      </c>
      <c r="BO27" s="23" t="s">
        <v>73</v>
      </c>
      <c r="BP27" s="23" t="s">
        <v>73</v>
      </c>
      <c r="BQ27" s="23" t="s">
        <v>73</v>
      </c>
      <c r="BR27" s="23" t="s">
        <v>73</v>
      </c>
      <c r="BS27" s="23" t="s">
        <v>73</v>
      </c>
      <c r="BT27" s="23" t="s">
        <v>73</v>
      </c>
      <c r="BU27" s="23" t="s">
        <v>73</v>
      </c>
      <c r="BV27" s="23" t="s">
        <v>73</v>
      </c>
      <c r="BW27" s="23" t="s">
        <v>73</v>
      </c>
      <c r="BX27" s="23" t="s">
        <v>73</v>
      </c>
      <c r="BY27" s="23" t="s">
        <v>73</v>
      </c>
      <c r="BZ27" s="23" t="s">
        <v>73</v>
      </c>
      <c r="CA27" s="23" t="n">
        <v>1</v>
      </c>
      <c r="CB27" s="23" t="n">
        <v>0.192</v>
      </c>
      <c r="CC27" s="23" t="s">
        <v>73</v>
      </c>
      <c r="CD27" s="23" t="s">
        <v>73</v>
      </c>
      <c r="CE27" s="23" t="n">
        <v>3</v>
      </c>
      <c r="CF27" s="59" t="n">
        <v>0.576</v>
      </c>
      <c r="CG27" s="23" t="n">
        <v>3</v>
      </c>
      <c r="CH27" s="59" t="n">
        <v>0.576</v>
      </c>
      <c r="CI27" s="23" t="n">
        <v>2</v>
      </c>
      <c r="CJ27" s="23" t="n">
        <v>0.384</v>
      </c>
      <c r="CK27" s="23" t="n">
        <v>6</v>
      </c>
      <c r="CL27" s="23" t="n">
        <v>1.152</v>
      </c>
    </row>
    <row r="28" customFormat="false" ht="12.75" hidden="false" customHeight="false" outlineLevel="0" collapsed="false">
      <c r="A28" s="33" t="s">
        <v>93</v>
      </c>
      <c r="B28" s="61" t="s">
        <v>28</v>
      </c>
      <c r="C28" s="23" t="s">
        <v>73</v>
      </c>
      <c r="D28" s="59" t="s">
        <v>73</v>
      </c>
      <c r="E28" s="23" t="s">
        <v>73</v>
      </c>
      <c r="F28" s="59" t="s">
        <v>73</v>
      </c>
      <c r="G28" s="23" t="s">
        <v>73</v>
      </c>
      <c r="H28" s="59" t="s">
        <v>73</v>
      </c>
      <c r="I28" s="23" t="s">
        <v>73</v>
      </c>
      <c r="J28" s="59" t="s">
        <v>73</v>
      </c>
      <c r="K28" s="23" t="s">
        <v>73</v>
      </c>
      <c r="L28" s="59" t="s">
        <v>73</v>
      </c>
      <c r="M28" s="23" t="n">
        <v>4</v>
      </c>
      <c r="N28" s="59" t="n">
        <v>1.017</v>
      </c>
      <c r="O28" s="23" t="n">
        <v>1</v>
      </c>
      <c r="P28" s="59" t="n">
        <v>0.254</v>
      </c>
      <c r="Q28" s="23" t="s">
        <v>73</v>
      </c>
      <c r="R28" s="59" t="s">
        <v>73</v>
      </c>
      <c r="S28" s="23" t="s">
        <v>73</v>
      </c>
      <c r="T28" s="59" t="s">
        <v>73</v>
      </c>
      <c r="U28" s="23" t="s">
        <v>73</v>
      </c>
      <c r="V28" s="59" t="s">
        <v>73</v>
      </c>
      <c r="W28" s="23" t="s">
        <v>73</v>
      </c>
      <c r="X28" s="59" t="s">
        <v>73</v>
      </c>
      <c r="Y28" s="23" t="s">
        <v>73</v>
      </c>
      <c r="Z28" s="59" t="s">
        <v>73</v>
      </c>
      <c r="AA28" s="23" t="s">
        <v>73</v>
      </c>
      <c r="AB28" s="23" t="s">
        <v>73</v>
      </c>
      <c r="AC28" s="23" t="s">
        <v>73</v>
      </c>
      <c r="AD28" s="23" t="s">
        <v>73</v>
      </c>
      <c r="AE28" s="23" t="s">
        <v>73</v>
      </c>
      <c r="AF28" s="23" t="s">
        <v>73</v>
      </c>
      <c r="AG28" s="23" t="n">
        <v>1</v>
      </c>
      <c r="AH28" s="23" t="n">
        <v>0.254</v>
      </c>
      <c r="AI28" s="23" t="s">
        <v>73</v>
      </c>
      <c r="AJ28" s="23" t="s">
        <v>73</v>
      </c>
      <c r="AK28" s="23" t="s">
        <v>73</v>
      </c>
      <c r="AL28" s="23" t="s">
        <v>73</v>
      </c>
      <c r="AM28" s="60" t="s">
        <v>73</v>
      </c>
      <c r="AN28" s="59" t="s">
        <v>73</v>
      </c>
      <c r="AO28" s="60" t="s">
        <v>73</v>
      </c>
      <c r="AP28" s="59" t="s">
        <v>73</v>
      </c>
      <c r="AQ28" s="59" t="s">
        <v>73</v>
      </c>
      <c r="AR28" s="59" t="s">
        <v>73</v>
      </c>
      <c r="AS28" s="59" t="s">
        <v>73</v>
      </c>
      <c r="AT28" s="59" t="s">
        <v>73</v>
      </c>
      <c r="AU28" s="59" t="s">
        <v>73</v>
      </c>
      <c r="AV28" s="59" t="s">
        <v>73</v>
      </c>
      <c r="AW28" s="59" t="s">
        <v>73</v>
      </c>
      <c r="AX28" s="59" t="s">
        <v>73</v>
      </c>
      <c r="AY28" s="59" t="s">
        <v>73</v>
      </c>
      <c r="AZ28" s="59" t="s">
        <v>73</v>
      </c>
      <c r="BA28" s="23" t="n">
        <v>4</v>
      </c>
      <c r="BB28" s="59" t="n">
        <v>1.017</v>
      </c>
      <c r="BC28" s="23" t="s">
        <v>73</v>
      </c>
      <c r="BD28" s="23" t="s">
        <v>73</v>
      </c>
      <c r="BE28" s="23" t="s">
        <v>73</v>
      </c>
      <c r="BF28" s="23" t="s">
        <v>73</v>
      </c>
      <c r="BG28" s="23" t="s">
        <v>73</v>
      </c>
      <c r="BH28" s="23" t="s">
        <v>73</v>
      </c>
      <c r="BI28" s="23" t="s">
        <v>73</v>
      </c>
      <c r="BJ28" s="59" t="s">
        <v>73</v>
      </c>
      <c r="BK28" s="23" t="s">
        <v>73</v>
      </c>
      <c r="BL28" s="23" t="s">
        <v>73</v>
      </c>
      <c r="BM28" s="23" t="s">
        <v>73</v>
      </c>
      <c r="BN28" s="23" t="s">
        <v>73</v>
      </c>
      <c r="BO28" s="23" t="s">
        <v>73</v>
      </c>
      <c r="BP28" s="23" t="s">
        <v>73</v>
      </c>
      <c r="BQ28" s="23" t="s">
        <v>73</v>
      </c>
      <c r="BR28" s="23" t="s">
        <v>73</v>
      </c>
      <c r="BS28" s="23" t="s">
        <v>73</v>
      </c>
      <c r="BT28" s="23" t="s">
        <v>73</v>
      </c>
      <c r="BU28" s="23" t="s">
        <v>73</v>
      </c>
      <c r="BV28" s="23" t="s">
        <v>73</v>
      </c>
      <c r="BW28" s="23" t="s">
        <v>73</v>
      </c>
      <c r="BX28" s="23" t="s">
        <v>73</v>
      </c>
      <c r="BY28" s="23" t="s">
        <v>73</v>
      </c>
      <c r="BZ28" s="23" t="s">
        <v>73</v>
      </c>
      <c r="CA28" s="23" t="s">
        <v>73</v>
      </c>
      <c r="CB28" s="23" t="s">
        <v>73</v>
      </c>
      <c r="CC28" s="23" t="s">
        <v>73</v>
      </c>
      <c r="CD28" s="23" t="s">
        <v>73</v>
      </c>
      <c r="CE28" s="23" t="n">
        <v>3</v>
      </c>
      <c r="CF28" s="59" t="n">
        <v>0.762</v>
      </c>
      <c r="CG28" s="23" t="n">
        <v>1</v>
      </c>
      <c r="CH28" s="59" t="n">
        <v>0.254</v>
      </c>
      <c r="CI28" s="23" t="s">
        <v>73</v>
      </c>
      <c r="CJ28" s="23" t="s">
        <v>73</v>
      </c>
      <c r="CK28" s="23" t="n">
        <v>2</v>
      </c>
      <c r="CL28" s="23" t="n">
        <v>0.508</v>
      </c>
    </row>
    <row r="29" customFormat="false" ht="12.75" hidden="false" customHeight="false" outlineLevel="0" collapsed="false">
      <c r="A29" s="33" t="s">
        <v>94</v>
      </c>
      <c r="B29" s="61" t="s">
        <v>29</v>
      </c>
      <c r="C29" s="23" t="s">
        <v>73</v>
      </c>
      <c r="D29" s="59" t="s">
        <v>73</v>
      </c>
      <c r="E29" s="23" t="s">
        <v>73</v>
      </c>
      <c r="F29" s="59" t="s">
        <v>73</v>
      </c>
      <c r="G29" s="23" t="s">
        <v>73</v>
      </c>
      <c r="H29" s="59" t="s">
        <v>73</v>
      </c>
      <c r="I29" s="23" t="n">
        <v>2</v>
      </c>
      <c r="J29" s="59" t="n">
        <v>0.196</v>
      </c>
      <c r="K29" s="23" t="s">
        <v>73</v>
      </c>
      <c r="L29" s="59" t="s">
        <v>73</v>
      </c>
      <c r="M29" s="23" t="n">
        <v>78</v>
      </c>
      <c r="N29" s="59" t="n">
        <v>7.63</v>
      </c>
      <c r="O29" s="23" t="n">
        <v>1</v>
      </c>
      <c r="P29" s="59" t="n">
        <v>0.098</v>
      </c>
      <c r="Q29" s="23" t="s">
        <v>73</v>
      </c>
      <c r="R29" s="59" t="s">
        <v>73</v>
      </c>
      <c r="S29" s="23" t="s">
        <v>73</v>
      </c>
      <c r="T29" s="59" t="s">
        <v>73</v>
      </c>
      <c r="U29" s="23" t="s">
        <v>73</v>
      </c>
      <c r="V29" s="59" t="s">
        <v>73</v>
      </c>
      <c r="W29" s="23" t="s">
        <v>73</v>
      </c>
      <c r="X29" s="59" t="s">
        <v>73</v>
      </c>
      <c r="Y29" s="23" t="s">
        <v>73</v>
      </c>
      <c r="Z29" s="59" t="s">
        <v>73</v>
      </c>
      <c r="AA29" s="23" t="s">
        <v>73</v>
      </c>
      <c r="AB29" s="23" t="s">
        <v>73</v>
      </c>
      <c r="AC29" s="23" t="s">
        <v>73</v>
      </c>
      <c r="AD29" s="23" t="s">
        <v>73</v>
      </c>
      <c r="AE29" s="23" t="s">
        <v>73</v>
      </c>
      <c r="AF29" s="23" t="s">
        <v>73</v>
      </c>
      <c r="AG29" s="23" t="s">
        <v>73</v>
      </c>
      <c r="AH29" s="23" t="s">
        <v>73</v>
      </c>
      <c r="AI29" s="23" t="s">
        <v>73</v>
      </c>
      <c r="AJ29" s="23" t="s">
        <v>73</v>
      </c>
      <c r="AK29" s="23" t="s">
        <v>73</v>
      </c>
      <c r="AL29" s="23" t="s">
        <v>73</v>
      </c>
      <c r="AM29" s="60" t="s">
        <v>73</v>
      </c>
      <c r="AN29" s="59" t="s">
        <v>73</v>
      </c>
      <c r="AO29" s="60" t="s">
        <v>73</v>
      </c>
      <c r="AP29" s="59" t="s">
        <v>73</v>
      </c>
      <c r="AQ29" s="59" t="s">
        <v>73</v>
      </c>
      <c r="AR29" s="59" t="s">
        <v>73</v>
      </c>
      <c r="AS29" s="59" t="s">
        <v>73</v>
      </c>
      <c r="AT29" s="59" t="s">
        <v>73</v>
      </c>
      <c r="AU29" s="59" t="s">
        <v>73</v>
      </c>
      <c r="AV29" s="59" t="s">
        <v>73</v>
      </c>
      <c r="AW29" s="59" t="s">
        <v>73</v>
      </c>
      <c r="AX29" s="59" t="s">
        <v>73</v>
      </c>
      <c r="AY29" s="59" t="s">
        <v>73</v>
      </c>
      <c r="AZ29" s="59" t="s">
        <v>73</v>
      </c>
      <c r="BA29" s="23" t="n">
        <v>9</v>
      </c>
      <c r="BB29" s="59" t="n">
        <v>0.88</v>
      </c>
      <c r="BC29" s="23" t="s">
        <v>73</v>
      </c>
      <c r="BD29" s="23" t="s">
        <v>73</v>
      </c>
      <c r="BE29" s="23" t="s">
        <v>73</v>
      </c>
      <c r="BF29" s="23" t="s">
        <v>73</v>
      </c>
      <c r="BG29" s="23" t="s">
        <v>73</v>
      </c>
      <c r="BH29" s="23" t="s">
        <v>73</v>
      </c>
      <c r="BI29" s="23" t="s">
        <v>73</v>
      </c>
      <c r="BJ29" s="59" t="s">
        <v>73</v>
      </c>
      <c r="BK29" s="23" t="s">
        <v>73</v>
      </c>
      <c r="BL29" s="23" t="s">
        <v>73</v>
      </c>
      <c r="BM29" s="23" t="s">
        <v>73</v>
      </c>
      <c r="BN29" s="23" t="s">
        <v>73</v>
      </c>
      <c r="BO29" s="23" t="s">
        <v>73</v>
      </c>
      <c r="BP29" s="23" t="s">
        <v>73</v>
      </c>
      <c r="BQ29" s="23" t="s">
        <v>73</v>
      </c>
      <c r="BR29" s="23" t="s">
        <v>73</v>
      </c>
      <c r="BS29" s="23" t="s">
        <v>73</v>
      </c>
      <c r="BT29" s="23" t="s">
        <v>73</v>
      </c>
      <c r="BU29" s="23" t="s">
        <v>73</v>
      </c>
      <c r="BV29" s="23" t="s">
        <v>73</v>
      </c>
      <c r="BW29" s="23" t="s">
        <v>73</v>
      </c>
      <c r="BX29" s="23" t="s">
        <v>73</v>
      </c>
      <c r="BY29" s="23" t="s">
        <v>73</v>
      </c>
      <c r="BZ29" s="23" t="s">
        <v>73</v>
      </c>
      <c r="CA29" s="23" t="s">
        <v>73</v>
      </c>
      <c r="CB29" s="23" t="s">
        <v>73</v>
      </c>
      <c r="CC29" s="23" t="s">
        <v>73</v>
      </c>
      <c r="CD29" s="23" t="s">
        <v>73</v>
      </c>
      <c r="CE29" s="23" t="n">
        <v>6</v>
      </c>
      <c r="CF29" s="59" t="n">
        <v>0.587</v>
      </c>
      <c r="CG29" s="23" t="n">
        <v>3</v>
      </c>
      <c r="CH29" s="59" t="n">
        <v>0.293</v>
      </c>
      <c r="CI29" s="23" t="n">
        <v>4</v>
      </c>
      <c r="CJ29" s="23" t="n">
        <v>0.391</v>
      </c>
      <c r="CK29" s="23" t="n">
        <v>3</v>
      </c>
      <c r="CL29" s="23" t="n">
        <v>0.293</v>
      </c>
    </row>
    <row r="30" customFormat="false" ht="12.75" hidden="false" customHeight="false" outlineLevel="0" collapsed="false">
      <c r="A30" s="33" t="s">
        <v>95</v>
      </c>
      <c r="B30" s="61" t="s">
        <v>30</v>
      </c>
      <c r="C30" s="23" t="s">
        <v>73</v>
      </c>
      <c r="D30" s="59" t="s">
        <v>73</v>
      </c>
      <c r="E30" s="23" t="s">
        <v>73</v>
      </c>
      <c r="F30" s="59" t="s">
        <v>73</v>
      </c>
      <c r="G30" s="23" t="s">
        <v>73</v>
      </c>
      <c r="H30" s="59" t="s">
        <v>73</v>
      </c>
      <c r="I30" s="23" t="s">
        <v>73</v>
      </c>
      <c r="J30" s="59" t="s">
        <v>73</v>
      </c>
      <c r="K30" s="23" t="s">
        <v>73</v>
      </c>
      <c r="L30" s="59" t="s">
        <v>73</v>
      </c>
      <c r="M30" s="23" t="n">
        <v>24</v>
      </c>
      <c r="N30" s="59" t="n">
        <v>6.808</v>
      </c>
      <c r="O30" s="23" t="s">
        <v>73</v>
      </c>
      <c r="P30" s="59" t="s">
        <v>73</v>
      </c>
      <c r="Q30" s="23" t="s">
        <v>73</v>
      </c>
      <c r="R30" s="59" t="s">
        <v>73</v>
      </c>
      <c r="S30" s="23" t="s">
        <v>73</v>
      </c>
      <c r="T30" s="59" t="s">
        <v>73</v>
      </c>
      <c r="U30" s="23" t="s">
        <v>73</v>
      </c>
      <c r="V30" s="59" t="s">
        <v>73</v>
      </c>
      <c r="W30" s="23" t="s">
        <v>73</v>
      </c>
      <c r="X30" s="59" t="s">
        <v>73</v>
      </c>
      <c r="Y30" s="23" t="s">
        <v>73</v>
      </c>
      <c r="Z30" s="59" t="s">
        <v>73</v>
      </c>
      <c r="AA30" s="23" t="s">
        <v>73</v>
      </c>
      <c r="AB30" s="23" t="s">
        <v>73</v>
      </c>
      <c r="AC30" s="23" t="s">
        <v>73</v>
      </c>
      <c r="AD30" s="23" t="s">
        <v>73</v>
      </c>
      <c r="AE30" s="23" t="s">
        <v>73</v>
      </c>
      <c r="AF30" s="23" t="s">
        <v>73</v>
      </c>
      <c r="AG30" s="23" t="s">
        <v>73</v>
      </c>
      <c r="AH30" s="23" t="s">
        <v>73</v>
      </c>
      <c r="AI30" s="23" t="s">
        <v>73</v>
      </c>
      <c r="AJ30" s="23" t="s">
        <v>73</v>
      </c>
      <c r="AK30" s="23" t="s">
        <v>73</v>
      </c>
      <c r="AL30" s="23" t="s">
        <v>73</v>
      </c>
      <c r="AM30" s="60" t="s">
        <v>73</v>
      </c>
      <c r="AN30" s="59" t="s">
        <v>73</v>
      </c>
      <c r="AO30" s="60" t="s">
        <v>73</v>
      </c>
      <c r="AP30" s="59" t="s">
        <v>73</v>
      </c>
      <c r="AQ30" s="59" t="s">
        <v>73</v>
      </c>
      <c r="AR30" s="59" t="s">
        <v>73</v>
      </c>
      <c r="AS30" s="59" t="s">
        <v>73</v>
      </c>
      <c r="AT30" s="59" t="s">
        <v>73</v>
      </c>
      <c r="AU30" s="59" t="s">
        <v>73</v>
      </c>
      <c r="AV30" s="59" t="s">
        <v>73</v>
      </c>
      <c r="AW30" s="59" t="s">
        <v>73</v>
      </c>
      <c r="AX30" s="59" t="s">
        <v>73</v>
      </c>
      <c r="AY30" s="59" t="s">
        <v>73</v>
      </c>
      <c r="AZ30" s="59" t="s">
        <v>73</v>
      </c>
      <c r="BA30" s="23" t="n">
        <v>2</v>
      </c>
      <c r="BB30" s="59" t="n">
        <v>0.567</v>
      </c>
      <c r="BC30" s="23" t="s">
        <v>73</v>
      </c>
      <c r="BD30" s="23" t="s">
        <v>73</v>
      </c>
      <c r="BE30" s="23" t="s">
        <v>73</v>
      </c>
      <c r="BF30" s="23" t="s">
        <v>73</v>
      </c>
      <c r="BG30" s="23" t="s">
        <v>73</v>
      </c>
      <c r="BH30" s="23" t="s">
        <v>73</v>
      </c>
      <c r="BI30" s="23" t="s">
        <v>73</v>
      </c>
      <c r="BJ30" s="59" t="s">
        <v>73</v>
      </c>
      <c r="BK30" s="23" t="s">
        <v>73</v>
      </c>
      <c r="BL30" s="23" t="s">
        <v>73</v>
      </c>
      <c r="BM30" s="23" t="s">
        <v>73</v>
      </c>
      <c r="BN30" s="23" t="s">
        <v>73</v>
      </c>
      <c r="BO30" s="23" t="s">
        <v>73</v>
      </c>
      <c r="BP30" s="23" t="s">
        <v>73</v>
      </c>
      <c r="BQ30" s="23" t="s">
        <v>73</v>
      </c>
      <c r="BR30" s="23" t="s">
        <v>73</v>
      </c>
      <c r="BS30" s="23" t="s">
        <v>73</v>
      </c>
      <c r="BT30" s="23" t="s">
        <v>73</v>
      </c>
      <c r="BU30" s="23" t="s">
        <v>73</v>
      </c>
      <c r="BV30" s="23" t="s">
        <v>73</v>
      </c>
      <c r="BW30" s="23" t="s">
        <v>73</v>
      </c>
      <c r="BX30" s="23" t="s">
        <v>73</v>
      </c>
      <c r="BY30" s="23" t="s">
        <v>73</v>
      </c>
      <c r="BZ30" s="23" t="s">
        <v>73</v>
      </c>
      <c r="CA30" s="23" t="s">
        <v>73</v>
      </c>
      <c r="CB30" s="23" t="s">
        <v>73</v>
      </c>
      <c r="CC30" s="23" t="s">
        <v>73</v>
      </c>
      <c r="CD30" s="23" t="s">
        <v>73</v>
      </c>
      <c r="CE30" s="23" t="n">
        <v>3</v>
      </c>
      <c r="CF30" s="59" t="n">
        <v>0.851</v>
      </c>
      <c r="CG30" s="23" t="n">
        <v>1</v>
      </c>
      <c r="CH30" s="59" t="n">
        <v>0.284</v>
      </c>
      <c r="CI30" s="23" t="s">
        <v>73</v>
      </c>
      <c r="CJ30" s="23" t="s">
        <v>73</v>
      </c>
      <c r="CK30" s="23" t="s">
        <v>73</v>
      </c>
      <c r="CL30" s="23" t="s">
        <v>73</v>
      </c>
    </row>
    <row r="31" customFormat="false" ht="12.75" hidden="false" customHeight="false" outlineLevel="0" collapsed="false">
      <c r="A31" s="33" t="s">
        <v>96</v>
      </c>
      <c r="B31" s="61" t="s">
        <v>242</v>
      </c>
      <c r="C31" s="23" t="s">
        <v>73</v>
      </c>
      <c r="D31" s="59" t="s">
        <v>73</v>
      </c>
      <c r="E31" s="23" t="s">
        <v>73</v>
      </c>
      <c r="F31" s="59" t="s">
        <v>73</v>
      </c>
      <c r="G31" s="23" t="s">
        <v>73</v>
      </c>
      <c r="H31" s="59" t="s">
        <v>73</v>
      </c>
      <c r="I31" s="23" t="s">
        <v>73</v>
      </c>
      <c r="J31" s="59" t="s">
        <v>73</v>
      </c>
      <c r="K31" s="23" t="n">
        <v>2</v>
      </c>
      <c r="L31" s="59" t="n">
        <v>0.177</v>
      </c>
      <c r="M31" s="23" t="n">
        <v>20</v>
      </c>
      <c r="N31" s="59" t="n">
        <v>1.773</v>
      </c>
      <c r="O31" s="23" t="n">
        <v>2</v>
      </c>
      <c r="P31" s="59" t="n">
        <v>0.177</v>
      </c>
      <c r="Q31" s="23" t="s">
        <v>73</v>
      </c>
      <c r="R31" s="59" t="s">
        <v>73</v>
      </c>
      <c r="S31" s="23" t="s">
        <v>73</v>
      </c>
      <c r="T31" s="59" t="s">
        <v>73</v>
      </c>
      <c r="U31" s="23" t="s">
        <v>73</v>
      </c>
      <c r="V31" s="59" t="s">
        <v>73</v>
      </c>
      <c r="W31" s="23" t="s">
        <v>73</v>
      </c>
      <c r="X31" s="59" t="s">
        <v>73</v>
      </c>
      <c r="Y31" s="23" t="s">
        <v>73</v>
      </c>
      <c r="Z31" s="59" t="s">
        <v>73</v>
      </c>
      <c r="AA31" s="23" t="s">
        <v>73</v>
      </c>
      <c r="AB31" s="23" t="s">
        <v>73</v>
      </c>
      <c r="AC31" s="23" t="n">
        <v>5</v>
      </c>
      <c r="AD31" s="23" t="n">
        <v>0.443</v>
      </c>
      <c r="AE31" s="23" t="s">
        <v>73</v>
      </c>
      <c r="AF31" s="23" t="s">
        <v>73</v>
      </c>
      <c r="AG31" s="23" t="s">
        <v>73</v>
      </c>
      <c r="AH31" s="23" t="s">
        <v>73</v>
      </c>
      <c r="AI31" s="23" t="s">
        <v>73</v>
      </c>
      <c r="AJ31" s="23" t="s">
        <v>73</v>
      </c>
      <c r="AK31" s="23" t="s">
        <v>73</v>
      </c>
      <c r="AL31" s="23" t="s">
        <v>73</v>
      </c>
      <c r="AM31" s="60" t="n">
        <v>2</v>
      </c>
      <c r="AN31" s="59" t="n">
        <v>0.177</v>
      </c>
      <c r="AO31" s="60" t="s">
        <v>73</v>
      </c>
      <c r="AP31" s="59" t="s">
        <v>73</v>
      </c>
      <c r="AQ31" s="59" t="s">
        <v>73</v>
      </c>
      <c r="AR31" s="59" t="s">
        <v>73</v>
      </c>
      <c r="AS31" s="59" t="s">
        <v>73</v>
      </c>
      <c r="AT31" s="59" t="s">
        <v>73</v>
      </c>
      <c r="AU31" s="59" t="s">
        <v>73</v>
      </c>
      <c r="AV31" s="59" t="s">
        <v>73</v>
      </c>
      <c r="AW31" s="59" t="s">
        <v>73</v>
      </c>
      <c r="AX31" s="59" t="s">
        <v>73</v>
      </c>
      <c r="AY31" s="59" t="s">
        <v>73</v>
      </c>
      <c r="AZ31" s="59" t="s">
        <v>73</v>
      </c>
      <c r="BA31" s="23" t="n">
        <v>8</v>
      </c>
      <c r="BB31" s="59" t="n">
        <v>0.709</v>
      </c>
      <c r="BC31" s="23" t="s">
        <v>73</v>
      </c>
      <c r="BD31" s="23" t="s">
        <v>73</v>
      </c>
      <c r="BE31" s="23" t="s">
        <v>73</v>
      </c>
      <c r="BF31" s="23" t="s">
        <v>73</v>
      </c>
      <c r="BG31" s="23" t="s">
        <v>73</v>
      </c>
      <c r="BH31" s="23" t="s">
        <v>73</v>
      </c>
      <c r="BI31" s="23" t="n">
        <v>5</v>
      </c>
      <c r="BJ31" s="59" t="n">
        <v>0.443</v>
      </c>
      <c r="BK31" s="23" t="s">
        <v>73</v>
      </c>
      <c r="BL31" s="23" t="s">
        <v>73</v>
      </c>
      <c r="BM31" s="23" t="s">
        <v>73</v>
      </c>
      <c r="BN31" s="23" t="s">
        <v>73</v>
      </c>
      <c r="BO31" s="23" t="s">
        <v>73</v>
      </c>
      <c r="BP31" s="23" t="s">
        <v>73</v>
      </c>
      <c r="BQ31" s="23" t="s">
        <v>73</v>
      </c>
      <c r="BR31" s="23" t="s">
        <v>73</v>
      </c>
      <c r="BS31" s="23" t="s">
        <v>73</v>
      </c>
      <c r="BT31" s="23" t="s">
        <v>73</v>
      </c>
      <c r="BU31" s="23" t="s">
        <v>73</v>
      </c>
      <c r="BV31" s="23" t="s">
        <v>73</v>
      </c>
      <c r="BW31" s="23" t="s">
        <v>73</v>
      </c>
      <c r="BX31" s="23" t="s">
        <v>73</v>
      </c>
      <c r="BY31" s="23" t="s">
        <v>73</v>
      </c>
      <c r="BZ31" s="23" t="s">
        <v>73</v>
      </c>
      <c r="CA31" s="23" t="s">
        <v>73</v>
      </c>
      <c r="CB31" s="23" t="s">
        <v>73</v>
      </c>
      <c r="CC31" s="23" t="s">
        <v>73</v>
      </c>
      <c r="CD31" s="23" t="s">
        <v>73</v>
      </c>
      <c r="CE31" s="23" t="n">
        <v>8</v>
      </c>
      <c r="CF31" s="59" t="n">
        <v>0.709</v>
      </c>
      <c r="CG31" s="23" t="n">
        <v>1</v>
      </c>
      <c r="CH31" s="59" t="n">
        <v>0.089</v>
      </c>
      <c r="CI31" s="23" t="n">
        <v>3</v>
      </c>
      <c r="CJ31" s="23" t="n">
        <v>0.266</v>
      </c>
      <c r="CK31" s="23" t="n">
        <v>3</v>
      </c>
      <c r="CL31" s="23" t="n">
        <v>0.266</v>
      </c>
    </row>
    <row r="32" customFormat="false" ht="12.75" hidden="false" customHeight="false" outlineLevel="0" collapsed="false">
      <c r="A32" s="33" t="s">
        <v>97</v>
      </c>
      <c r="B32" s="61" t="s">
        <v>32</v>
      </c>
      <c r="C32" s="23" t="s">
        <v>73</v>
      </c>
      <c r="D32" s="59" t="s">
        <v>73</v>
      </c>
      <c r="E32" s="23" t="s">
        <v>73</v>
      </c>
      <c r="F32" s="59" t="s">
        <v>73</v>
      </c>
      <c r="G32" s="23" t="s">
        <v>73</v>
      </c>
      <c r="H32" s="59" t="s">
        <v>73</v>
      </c>
      <c r="I32" s="23" t="s">
        <v>73</v>
      </c>
      <c r="J32" s="59" t="s">
        <v>73</v>
      </c>
      <c r="K32" s="23" t="s">
        <v>73</v>
      </c>
      <c r="L32" s="59" t="s">
        <v>73</v>
      </c>
      <c r="M32" s="23" t="n">
        <v>32</v>
      </c>
      <c r="N32" s="59" t="n">
        <v>4.451</v>
      </c>
      <c r="O32" s="23" t="n">
        <v>2</v>
      </c>
      <c r="P32" s="59" t="n">
        <v>0.278</v>
      </c>
      <c r="Q32" s="23" t="s">
        <v>73</v>
      </c>
      <c r="R32" s="59" t="s">
        <v>73</v>
      </c>
      <c r="S32" s="23" t="s">
        <v>73</v>
      </c>
      <c r="T32" s="59" t="s">
        <v>73</v>
      </c>
      <c r="U32" s="23" t="s">
        <v>73</v>
      </c>
      <c r="V32" s="59" t="s">
        <v>73</v>
      </c>
      <c r="W32" s="23" t="s">
        <v>73</v>
      </c>
      <c r="X32" s="59" t="s">
        <v>73</v>
      </c>
      <c r="Y32" s="23" t="s">
        <v>73</v>
      </c>
      <c r="Z32" s="59" t="s">
        <v>73</v>
      </c>
      <c r="AA32" s="23" t="s">
        <v>73</v>
      </c>
      <c r="AB32" s="23" t="s">
        <v>73</v>
      </c>
      <c r="AC32" s="23" t="s">
        <v>73</v>
      </c>
      <c r="AD32" s="23" t="s">
        <v>73</v>
      </c>
      <c r="AE32" s="23" t="n">
        <v>1</v>
      </c>
      <c r="AF32" s="23" t="n">
        <v>0.139</v>
      </c>
      <c r="AG32" s="23" t="s">
        <v>73</v>
      </c>
      <c r="AH32" s="23" t="s">
        <v>73</v>
      </c>
      <c r="AI32" s="23" t="s">
        <v>73</v>
      </c>
      <c r="AJ32" s="23" t="s">
        <v>73</v>
      </c>
      <c r="AK32" s="23" t="s">
        <v>73</v>
      </c>
      <c r="AL32" s="23" t="s">
        <v>73</v>
      </c>
      <c r="AM32" s="60" t="s">
        <v>73</v>
      </c>
      <c r="AN32" s="59" t="s">
        <v>73</v>
      </c>
      <c r="AO32" s="60" t="s">
        <v>73</v>
      </c>
      <c r="AP32" s="59" t="s">
        <v>73</v>
      </c>
      <c r="AQ32" s="59" t="s">
        <v>73</v>
      </c>
      <c r="AR32" s="59" t="s">
        <v>73</v>
      </c>
      <c r="AS32" s="59" t="s">
        <v>73</v>
      </c>
      <c r="AT32" s="59" t="s">
        <v>73</v>
      </c>
      <c r="AU32" s="59" t="s">
        <v>73</v>
      </c>
      <c r="AV32" s="59" t="s">
        <v>73</v>
      </c>
      <c r="AW32" s="59" t="s">
        <v>73</v>
      </c>
      <c r="AX32" s="59" t="s">
        <v>73</v>
      </c>
      <c r="AY32" s="59" t="s">
        <v>73</v>
      </c>
      <c r="AZ32" s="59" t="s">
        <v>73</v>
      </c>
      <c r="BA32" s="23" t="n">
        <v>9</v>
      </c>
      <c r="BB32" s="59" t="n">
        <v>1.252</v>
      </c>
      <c r="BC32" s="23" t="s">
        <v>73</v>
      </c>
      <c r="BD32" s="23" t="s">
        <v>73</v>
      </c>
      <c r="BE32" s="23" t="s">
        <v>73</v>
      </c>
      <c r="BF32" s="23" t="s">
        <v>73</v>
      </c>
      <c r="BG32" s="23" t="s">
        <v>73</v>
      </c>
      <c r="BH32" s="23" t="s">
        <v>73</v>
      </c>
      <c r="BI32" s="23" t="s">
        <v>73</v>
      </c>
      <c r="BJ32" s="59" t="s">
        <v>73</v>
      </c>
      <c r="BK32" s="23" t="s">
        <v>73</v>
      </c>
      <c r="BL32" s="23" t="s">
        <v>73</v>
      </c>
      <c r="BM32" s="23" t="s">
        <v>73</v>
      </c>
      <c r="BN32" s="23" t="s">
        <v>73</v>
      </c>
      <c r="BO32" s="23" t="n">
        <v>1</v>
      </c>
      <c r="BP32" s="23" t="n">
        <v>0.139</v>
      </c>
      <c r="BQ32" s="23" t="s">
        <v>73</v>
      </c>
      <c r="BR32" s="23" t="s">
        <v>73</v>
      </c>
      <c r="BS32" s="23" t="n">
        <v>1</v>
      </c>
      <c r="BT32" s="23" t="n">
        <v>0.139</v>
      </c>
      <c r="BU32" s="23" t="s">
        <v>73</v>
      </c>
      <c r="BV32" s="23" t="s">
        <v>73</v>
      </c>
      <c r="BW32" s="23" t="s">
        <v>73</v>
      </c>
      <c r="BX32" s="23" t="s">
        <v>73</v>
      </c>
      <c r="BY32" s="23" t="s">
        <v>73</v>
      </c>
      <c r="BZ32" s="23" t="s">
        <v>73</v>
      </c>
      <c r="CA32" s="23" t="s">
        <v>73</v>
      </c>
      <c r="CB32" s="23" t="s">
        <v>73</v>
      </c>
      <c r="CC32" s="23" t="s">
        <v>73</v>
      </c>
      <c r="CD32" s="23" t="s">
        <v>73</v>
      </c>
      <c r="CE32" s="23" t="n">
        <v>5</v>
      </c>
      <c r="CF32" s="59" t="n">
        <v>0.696</v>
      </c>
      <c r="CG32" s="23" t="s">
        <v>73</v>
      </c>
      <c r="CH32" s="59" t="s">
        <v>73</v>
      </c>
      <c r="CI32" s="23" t="n">
        <v>3</v>
      </c>
      <c r="CJ32" s="23" t="n">
        <v>0.417</v>
      </c>
      <c r="CK32" s="23" t="n">
        <v>5</v>
      </c>
      <c r="CL32" s="23" t="n">
        <v>0.696</v>
      </c>
    </row>
    <row r="33" customFormat="false" ht="12.75" hidden="false" customHeight="false" outlineLevel="0" collapsed="false">
      <c r="A33" s="33" t="s">
        <v>98</v>
      </c>
      <c r="B33" s="61" t="s">
        <v>33</v>
      </c>
      <c r="C33" s="23" t="s">
        <v>73</v>
      </c>
      <c r="D33" s="59" t="s">
        <v>73</v>
      </c>
      <c r="E33" s="23" t="s">
        <v>73</v>
      </c>
      <c r="F33" s="59" t="s">
        <v>73</v>
      </c>
      <c r="G33" s="23" t="s">
        <v>73</v>
      </c>
      <c r="H33" s="59" t="s">
        <v>73</v>
      </c>
      <c r="I33" s="23" t="n">
        <v>1</v>
      </c>
      <c r="J33" s="59" t="n">
        <v>0.131</v>
      </c>
      <c r="K33" s="23" t="s">
        <v>73</v>
      </c>
      <c r="L33" s="59" t="s">
        <v>73</v>
      </c>
      <c r="M33" s="23" t="n">
        <v>20</v>
      </c>
      <c r="N33" s="59" t="n">
        <v>2.617</v>
      </c>
      <c r="O33" s="23" t="n">
        <v>2</v>
      </c>
      <c r="P33" s="59" t="n">
        <v>0.262</v>
      </c>
      <c r="Q33" s="23" t="s">
        <v>73</v>
      </c>
      <c r="R33" s="59" t="s">
        <v>73</v>
      </c>
      <c r="S33" s="23" t="s">
        <v>73</v>
      </c>
      <c r="T33" s="59" t="s">
        <v>73</v>
      </c>
      <c r="U33" s="23" t="s">
        <v>73</v>
      </c>
      <c r="V33" s="59" t="s">
        <v>73</v>
      </c>
      <c r="W33" s="23" t="s">
        <v>73</v>
      </c>
      <c r="X33" s="59" t="s">
        <v>73</v>
      </c>
      <c r="Y33" s="23" t="s">
        <v>73</v>
      </c>
      <c r="Z33" s="59" t="s">
        <v>73</v>
      </c>
      <c r="AA33" s="23" t="s">
        <v>73</v>
      </c>
      <c r="AB33" s="23" t="s">
        <v>73</v>
      </c>
      <c r="AC33" s="23" t="s">
        <v>73</v>
      </c>
      <c r="AD33" s="23" t="s">
        <v>73</v>
      </c>
      <c r="AE33" s="23" t="s">
        <v>73</v>
      </c>
      <c r="AF33" s="23" t="s">
        <v>73</v>
      </c>
      <c r="AG33" s="23" t="s">
        <v>73</v>
      </c>
      <c r="AH33" s="23" t="s">
        <v>73</v>
      </c>
      <c r="AI33" s="23" t="s">
        <v>73</v>
      </c>
      <c r="AJ33" s="23" t="s">
        <v>73</v>
      </c>
      <c r="AK33" s="23" t="s">
        <v>73</v>
      </c>
      <c r="AL33" s="23" t="s">
        <v>73</v>
      </c>
      <c r="AM33" s="60" t="s">
        <v>73</v>
      </c>
      <c r="AN33" s="59" t="s">
        <v>73</v>
      </c>
      <c r="AO33" s="60" t="s">
        <v>73</v>
      </c>
      <c r="AP33" s="59" t="s">
        <v>73</v>
      </c>
      <c r="AQ33" s="59" t="s">
        <v>73</v>
      </c>
      <c r="AR33" s="59" t="s">
        <v>73</v>
      </c>
      <c r="AS33" s="59" t="s">
        <v>73</v>
      </c>
      <c r="AT33" s="59" t="s">
        <v>73</v>
      </c>
      <c r="AU33" s="59" t="s">
        <v>73</v>
      </c>
      <c r="AV33" s="59" t="s">
        <v>73</v>
      </c>
      <c r="AW33" s="59" t="s">
        <v>73</v>
      </c>
      <c r="AX33" s="59" t="s">
        <v>73</v>
      </c>
      <c r="AY33" s="59" t="s">
        <v>73</v>
      </c>
      <c r="AZ33" s="59" t="s">
        <v>73</v>
      </c>
      <c r="BA33" s="23" t="n">
        <v>1</v>
      </c>
      <c r="BB33" s="59" t="n">
        <v>0.131</v>
      </c>
      <c r="BC33" s="23" t="s">
        <v>73</v>
      </c>
      <c r="BD33" s="23" t="s">
        <v>73</v>
      </c>
      <c r="BE33" s="23" t="s">
        <v>73</v>
      </c>
      <c r="BF33" s="23" t="s">
        <v>73</v>
      </c>
      <c r="BG33" s="23" t="s">
        <v>73</v>
      </c>
      <c r="BH33" s="23" t="s">
        <v>73</v>
      </c>
      <c r="BI33" s="23" t="s">
        <v>73</v>
      </c>
      <c r="BJ33" s="59" t="s">
        <v>73</v>
      </c>
      <c r="BK33" s="23" t="s">
        <v>73</v>
      </c>
      <c r="BL33" s="23" t="s">
        <v>73</v>
      </c>
      <c r="BM33" s="23" t="s">
        <v>73</v>
      </c>
      <c r="BN33" s="23" t="s">
        <v>73</v>
      </c>
      <c r="BO33" s="23" t="s">
        <v>73</v>
      </c>
      <c r="BP33" s="23" t="s">
        <v>73</v>
      </c>
      <c r="BQ33" s="23" t="s">
        <v>73</v>
      </c>
      <c r="BR33" s="23" t="s">
        <v>73</v>
      </c>
      <c r="BS33" s="23" t="s">
        <v>73</v>
      </c>
      <c r="BT33" s="23" t="s">
        <v>73</v>
      </c>
      <c r="BU33" s="23" t="s">
        <v>73</v>
      </c>
      <c r="BV33" s="23" t="s">
        <v>73</v>
      </c>
      <c r="BW33" s="23" t="s">
        <v>73</v>
      </c>
      <c r="BX33" s="23" t="s">
        <v>73</v>
      </c>
      <c r="BY33" s="23" t="s">
        <v>73</v>
      </c>
      <c r="BZ33" s="23" t="s">
        <v>73</v>
      </c>
      <c r="CA33" s="23" t="s">
        <v>73</v>
      </c>
      <c r="CB33" s="23" t="s">
        <v>73</v>
      </c>
      <c r="CC33" s="23" t="s">
        <v>73</v>
      </c>
      <c r="CD33" s="23" t="s">
        <v>73</v>
      </c>
      <c r="CE33" s="23" t="n">
        <v>4</v>
      </c>
      <c r="CF33" s="59" t="n">
        <v>0.523</v>
      </c>
      <c r="CG33" s="23" t="n">
        <v>1</v>
      </c>
      <c r="CH33" s="59" t="n">
        <v>0.131</v>
      </c>
      <c r="CI33" s="23" t="n">
        <v>2</v>
      </c>
      <c r="CJ33" s="23" t="n">
        <v>0.262</v>
      </c>
      <c r="CK33" s="23" t="n">
        <v>2</v>
      </c>
      <c r="CL33" s="23" t="n">
        <v>0.262</v>
      </c>
    </row>
    <row r="34" customFormat="false" ht="12.75" hidden="false" customHeight="false" outlineLevel="0" collapsed="false">
      <c r="A34" s="33" t="s">
        <v>99</v>
      </c>
      <c r="B34" s="61" t="s">
        <v>34</v>
      </c>
      <c r="C34" s="23" t="s">
        <v>73</v>
      </c>
      <c r="D34" s="59" t="s">
        <v>73</v>
      </c>
      <c r="E34" s="23" t="s">
        <v>73</v>
      </c>
      <c r="F34" s="59" t="s">
        <v>73</v>
      </c>
      <c r="G34" s="23" t="s">
        <v>73</v>
      </c>
      <c r="H34" s="59" t="s">
        <v>73</v>
      </c>
      <c r="I34" s="23" t="s">
        <v>73</v>
      </c>
      <c r="J34" s="59" t="s">
        <v>73</v>
      </c>
      <c r="K34" s="23" t="n">
        <v>3</v>
      </c>
      <c r="L34" s="59" t="n">
        <v>0.292</v>
      </c>
      <c r="M34" s="23" t="n">
        <v>21</v>
      </c>
      <c r="N34" s="59" t="n">
        <v>2.045</v>
      </c>
      <c r="O34" s="23" t="s">
        <v>73</v>
      </c>
      <c r="P34" s="59" t="s">
        <v>73</v>
      </c>
      <c r="Q34" s="23" t="s">
        <v>73</v>
      </c>
      <c r="R34" s="59" t="s">
        <v>73</v>
      </c>
      <c r="S34" s="23" t="s">
        <v>73</v>
      </c>
      <c r="T34" s="59" t="s">
        <v>73</v>
      </c>
      <c r="U34" s="23" t="s">
        <v>73</v>
      </c>
      <c r="V34" s="59" t="s">
        <v>73</v>
      </c>
      <c r="W34" s="23" t="s">
        <v>73</v>
      </c>
      <c r="X34" s="59" t="s">
        <v>73</v>
      </c>
      <c r="Y34" s="23" t="s">
        <v>73</v>
      </c>
      <c r="Z34" s="59" t="s">
        <v>73</v>
      </c>
      <c r="AA34" s="23" t="s">
        <v>73</v>
      </c>
      <c r="AB34" s="23" t="s">
        <v>73</v>
      </c>
      <c r="AC34" s="23" t="n">
        <v>1</v>
      </c>
      <c r="AD34" s="23" t="n">
        <v>0.097</v>
      </c>
      <c r="AE34" s="23" t="s">
        <v>73</v>
      </c>
      <c r="AF34" s="23" t="s">
        <v>73</v>
      </c>
      <c r="AG34" s="23" t="n">
        <v>2</v>
      </c>
      <c r="AH34" s="23" t="n">
        <v>0.195</v>
      </c>
      <c r="AI34" s="23" t="s">
        <v>73</v>
      </c>
      <c r="AJ34" s="23" t="s">
        <v>73</v>
      </c>
      <c r="AK34" s="23" t="s">
        <v>73</v>
      </c>
      <c r="AL34" s="23" t="s">
        <v>73</v>
      </c>
      <c r="AM34" s="60" t="s">
        <v>73</v>
      </c>
      <c r="AN34" s="59" t="s">
        <v>73</v>
      </c>
      <c r="AO34" s="60" t="s">
        <v>73</v>
      </c>
      <c r="AP34" s="59" t="s">
        <v>73</v>
      </c>
      <c r="AQ34" s="60" t="n">
        <v>1</v>
      </c>
      <c r="AR34" s="59" t="n">
        <v>0.131</v>
      </c>
      <c r="AS34" s="59" t="s">
        <v>73</v>
      </c>
      <c r="AT34" s="59" t="s">
        <v>73</v>
      </c>
      <c r="AU34" s="59" t="s">
        <v>73</v>
      </c>
      <c r="AV34" s="59" t="s">
        <v>73</v>
      </c>
      <c r="AW34" s="59" t="s">
        <v>73</v>
      </c>
      <c r="AX34" s="59" t="s">
        <v>73</v>
      </c>
      <c r="AY34" s="59" t="s">
        <v>73</v>
      </c>
      <c r="AZ34" s="59" t="s">
        <v>73</v>
      </c>
      <c r="BA34" s="23" t="n">
        <v>2</v>
      </c>
      <c r="BB34" s="59" t="n">
        <v>0.195</v>
      </c>
      <c r="BC34" s="23" t="s">
        <v>73</v>
      </c>
      <c r="BD34" s="23" t="s">
        <v>73</v>
      </c>
      <c r="BE34" s="23" t="s">
        <v>73</v>
      </c>
      <c r="BF34" s="23" t="s">
        <v>73</v>
      </c>
      <c r="BG34" s="23" t="s">
        <v>73</v>
      </c>
      <c r="BH34" s="23" t="s">
        <v>73</v>
      </c>
      <c r="BI34" s="23" t="s">
        <v>73</v>
      </c>
      <c r="BJ34" s="59" t="s">
        <v>73</v>
      </c>
      <c r="BK34" s="23" t="s">
        <v>73</v>
      </c>
      <c r="BL34" s="23" t="s">
        <v>73</v>
      </c>
      <c r="BM34" s="23" t="s">
        <v>73</v>
      </c>
      <c r="BN34" s="23" t="s">
        <v>73</v>
      </c>
      <c r="BO34" s="23" t="s">
        <v>73</v>
      </c>
      <c r="BP34" s="23" t="s">
        <v>73</v>
      </c>
      <c r="BQ34" s="23" t="s">
        <v>73</v>
      </c>
      <c r="BR34" s="23" t="s">
        <v>73</v>
      </c>
      <c r="BS34" s="23" t="s">
        <v>73</v>
      </c>
      <c r="BT34" s="23" t="s">
        <v>73</v>
      </c>
      <c r="BU34" s="23" t="s">
        <v>73</v>
      </c>
      <c r="BV34" s="23" t="s">
        <v>73</v>
      </c>
      <c r="BW34" s="23" t="s">
        <v>73</v>
      </c>
      <c r="BX34" s="23" t="s">
        <v>73</v>
      </c>
      <c r="BY34" s="23" t="s">
        <v>73</v>
      </c>
      <c r="BZ34" s="23" t="s">
        <v>73</v>
      </c>
      <c r="CA34" s="23" t="s">
        <v>73</v>
      </c>
      <c r="CB34" s="23" t="s">
        <v>73</v>
      </c>
      <c r="CC34" s="23" t="s">
        <v>73</v>
      </c>
      <c r="CD34" s="23" t="s">
        <v>73</v>
      </c>
      <c r="CE34" s="23" t="n">
        <v>1</v>
      </c>
      <c r="CF34" s="59" t="n">
        <v>0.097</v>
      </c>
      <c r="CG34" s="23" t="n">
        <v>3</v>
      </c>
      <c r="CH34" s="59" t="n">
        <v>0.292</v>
      </c>
      <c r="CI34" s="23" t="n">
        <v>5</v>
      </c>
      <c r="CJ34" s="23" t="n">
        <v>0.487</v>
      </c>
      <c r="CK34" s="23" t="n">
        <v>1</v>
      </c>
      <c r="CL34" s="23" t="n">
        <v>0.097</v>
      </c>
    </row>
    <row r="35" customFormat="false" ht="12.75" hidden="false" customHeight="false" outlineLevel="0" collapsed="false">
      <c r="A35" s="33" t="s">
        <v>100</v>
      </c>
      <c r="B35" s="61" t="s">
        <v>35</v>
      </c>
      <c r="C35" s="23" t="s">
        <v>73</v>
      </c>
      <c r="D35" s="59" t="s">
        <v>73</v>
      </c>
      <c r="E35" s="23" t="s">
        <v>73</v>
      </c>
      <c r="F35" s="59" t="s">
        <v>73</v>
      </c>
      <c r="G35" s="23" t="s">
        <v>73</v>
      </c>
      <c r="H35" s="59" t="s">
        <v>73</v>
      </c>
      <c r="I35" s="23" t="s">
        <v>73</v>
      </c>
      <c r="J35" s="59" t="s">
        <v>73</v>
      </c>
      <c r="K35" s="23" t="s">
        <v>73</v>
      </c>
      <c r="L35" s="59" t="s">
        <v>73</v>
      </c>
      <c r="M35" s="23" t="n">
        <v>19</v>
      </c>
      <c r="N35" s="59" t="n">
        <v>4.695</v>
      </c>
      <c r="O35" s="23" t="n">
        <v>1</v>
      </c>
      <c r="P35" s="59" t="n">
        <v>0.247</v>
      </c>
      <c r="Q35" s="23" t="s">
        <v>73</v>
      </c>
      <c r="R35" s="59" t="s">
        <v>73</v>
      </c>
      <c r="S35" s="23" t="s">
        <v>73</v>
      </c>
      <c r="T35" s="59" t="s">
        <v>73</v>
      </c>
      <c r="U35" s="23" t="s">
        <v>73</v>
      </c>
      <c r="V35" s="59" t="s">
        <v>73</v>
      </c>
      <c r="W35" s="23" t="s">
        <v>73</v>
      </c>
      <c r="X35" s="59" t="s">
        <v>73</v>
      </c>
      <c r="Y35" s="23" t="s">
        <v>73</v>
      </c>
      <c r="Z35" s="59" t="s">
        <v>73</v>
      </c>
      <c r="AA35" s="23" t="s">
        <v>73</v>
      </c>
      <c r="AB35" s="23" t="s">
        <v>73</v>
      </c>
      <c r="AC35" s="23" t="s">
        <v>73</v>
      </c>
      <c r="AD35" s="23" t="s">
        <v>73</v>
      </c>
      <c r="AE35" s="23" t="n">
        <v>1</v>
      </c>
      <c r="AF35" s="23" t="n">
        <v>0.247</v>
      </c>
      <c r="AG35" s="23" t="s">
        <v>73</v>
      </c>
      <c r="AH35" s="23" t="s">
        <v>73</v>
      </c>
      <c r="AI35" s="23" t="s">
        <v>73</v>
      </c>
      <c r="AJ35" s="23" t="s">
        <v>73</v>
      </c>
      <c r="AK35" s="23" t="s">
        <v>73</v>
      </c>
      <c r="AL35" s="23" t="s">
        <v>73</v>
      </c>
      <c r="AM35" s="60" t="s">
        <v>73</v>
      </c>
      <c r="AN35" s="59" t="s">
        <v>73</v>
      </c>
      <c r="AO35" s="60" t="s">
        <v>73</v>
      </c>
      <c r="AP35" s="59" t="s">
        <v>73</v>
      </c>
      <c r="AQ35" s="60" t="s">
        <v>73</v>
      </c>
      <c r="AR35" s="59" t="s">
        <v>73</v>
      </c>
      <c r="AS35" s="59" t="s">
        <v>73</v>
      </c>
      <c r="AT35" s="59" t="s">
        <v>73</v>
      </c>
      <c r="AU35" s="59" t="s">
        <v>73</v>
      </c>
      <c r="AV35" s="59" t="s">
        <v>73</v>
      </c>
      <c r="AW35" s="59" t="s">
        <v>73</v>
      </c>
      <c r="AX35" s="59" t="s">
        <v>73</v>
      </c>
      <c r="AY35" s="59" t="s">
        <v>73</v>
      </c>
      <c r="AZ35" s="59" t="s">
        <v>73</v>
      </c>
      <c r="BA35" s="23" t="n">
        <v>2</v>
      </c>
      <c r="BB35" s="59" t="n">
        <v>0.494</v>
      </c>
      <c r="BC35" s="23" t="s">
        <v>73</v>
      </c>
      <c r="BD35" s="23" t="s">
        <v>73</v>
      </c>
      <c r="BE35" s="23" t="s">
        <v>73</v>
      </c>
      <c r="BF35" s="23" t="s">
        <v>73</v>
      </c>
      <c r="BG35" s="23" t="s">
        <v>73</v>
      </c>
      <c r="BH35" s="23" t="s">
        <v>73</v>
      </c>
      <c r="BI35" s="23" t="s">
        <v>73</v>
      </c>
      <c r="BJ35" s="59" t="s">
        <v>73</v>
      </c>
      <c r="BK35" s="23" t="s">
        <v>73</v>
      </c>
      <c r="BL35" s="23" t="s">
        <v>73</v>
      </c>
      <c r="BM35" s="23" t="s">
        <v>73</v>
      </c>
      <c r="BN35" s="23" t="s">
        <v>73</v>
      </c>
      <c r="BO35" s="23" t="s">
        <v>73</v>
      </c>
      <c r="BP35" s="23" t="s">
        <v>73</v>
      </c>
      <c r="BQ35" s="23" t="s">
        <v>73</v>
      </c>
      <c r="BR35" s="23" t="s">
        <v>73</v>
      </c>
      <c r="BS35" s="23" t="s">
        <v>73</v>
      </c>
      <c r="BT35" s="23" t="s">
        <v>73</v>
      </c>
      <c r="BU35" s="23" t="s">
        <v>73</v>
      </c>
      <c r="BV35" s="23" t="s">
        <v>73</v>
      </c>
      <c r="BW35" s="23" t="s">
        <v>73</v>
      </c>
      <c r="BX35" s="23" t="s">
        <v>73</v>
      </c>
      <c r="BY35" s="23" t="s">
        <v>73</v>
      </c>
      <c r="BZ35" s="23" t="s">
        <v>73</v>
      </c>
      <c r="CA35" s="23" t="s">
        <v>73</v>
      </c>
      <c r="CB35" s="23" t="s">
        <v>73</v>
      </c>
      <c r="CC35" s="23" t="s">
        <v>73</v>
      </c>
      <c r="CD35" s="23" t="s">
        <v>73</v>
      </c>
      <c r="CE35" s="23" t="n">
        <v>1</v>
      </c>
      <c r="CF35" s="59" t="n">
        <v>0.247</v>
      </c>
      <c r="CG35" s="23" t="s">
        <v>73</v>
      </c>
      <c r="CH35" s="59" t="s">
        <v>73</v>
      </c>
      <c r="CI35" s="23" t="n">
        <v>4</v>
      </c>
      <c r="CJ35" s="23" t="n">
        <v>0.988</v>
      </c>
      <c r="CK35" s="23" t="n">
        <v>1</v>
      </c>
      <c r="CL35" s="23" t="n">
        <v>0.247</v>
      </c>
    </row>
    <row r="36" customFormat="false" ht="12.75" hidden="false" customHeight="false" outlineLevel="0" collapsed="false">
      <c r="A36" s="33" t="s">
        <v>101</v>
      </c>
      <c r="B36" s="61" t="s">
        <v>36</v>
      </c>
      <c r="C36" s="23" t="s">
        <v>73</v>
      </c>
      <c r="D36" s="59" t="s">
        <v>73</v>
      </c>
      <c r="E36" s="23" t="s">
        <v>73</v>
      </c>
      <c r="F36" s="59" t="s">
        <v>73</v>
      </c>
      <c r="G36" s="23" t="s">
        <v>73</v>
      </c>
      <c r="H36" s="59" t="s">
        <v>73</v>
      </c>
      <c r="I36" s="23" t="s">
        <v>73</v>
      </c>
      <c r="J36" s="59" t="s">
        <v>73</v>
      </c>
      <c r="K36" s="23" t="s">
        <v>73</v>
      </c>
      <c r="L36" s="59" t="s">
        <v>73</v>
      </c>
      <c r="M36" s="23" t="n">
        <v>11</v>
      </c>
      <c r="N36" s="59" t="n">
        <v>2.252</v>
      </c>
      <c r="O36" s="23" t="s">
        <v>73</v>
      </c>
      <c r="P36" s="59" t="s">
        <v>73</v>
      </c>
      <c r="Q36" s="23" t="s">
        <v>73</v>
      </c>
      <c r="R36" s="59" t="s">
        <v>73</v>
      </c>
      <c r="S36" s="23" t="s">
        <v>73</v>
      </c>
      <c r="T36" s="59" t="s">
        <v>73</v>
      </c>
      <c r="U36" s="23" t="s">
        <v>73</v>
      </c>
      <c r="V36" s="59" t="s">
        <v>73</v>
      </c>
      <c r="W36" s="23" t="s">
        <v>73</v>
      </c>
      <c r="X36" s="59" t="s">
        <v>73</v>
      </c>
      <c r="Y36" s="23" t="s">
        <v>73</v>
      </c>
      <c r="Z36" s="59" t="s">
        <v>73</v>
      </c>
      <c r="AA36" s="23" t="s">
        <v>73</v>
      </c>
      <c r="AB36" s="23" t="s">
        <v>73</v>
      </c>
      <c r="AC36" s="23" t="s">
        <v>73</v>
      </c>
      <c r="AD36" s="23" t="s">
        <v>73</v>
      </c>
      <c r="AE36" s="23" t="s">
        <v>73</v>
      </c>
      <c r="AF36" s="23" t="s">
        <v>73</v>
      </c>
      <c r="AG36" s="23" t="n">
        <v>1</v>
      </c>
      <c r="AH36" s="23" t="n">
        <v>0.205</v>
      </c>
      <c r="AI36" s="23" t="s">
        <v>73</v>
      </c>
      <c r="AJ36" s="23" t="s">
        <v>73</v>
      </c>
      <c r="AK36" s="23" t="s">
        <v>73</v>
      </c>
      <c r="AL36" s="23" t="s">
        <v>73</v>
      </c>
      <c r="AM36" s="60" t="s">
        <v>73</v>
      </c>
      <c r="AN36" s="59" t="s">
        <v>73</v>
      </c>
      <c r="AO36" s="60" t="s">
        <v>73</v>
      </c>
      <c r="AP36" s="59" t="s">
        <v>73</v>
      </c>
      <c r="AQ36" s="60" t="s">
        <v>73</v>
      </c>
      <c r="AR36" s="59" t="s">
        <v>73</v>
      </c>
      <c r="AS36" s="59" t="s">
        <v>73</v>
      </c>
      <c r="AT36" s="59" t="s">
        <v>73</v>
      </c>
      <c r="AU36" s="59" t="s">
        <v>73</v>
      </c>
      <c r="AV36" s="59" t="s">
        <v>73</v>
      </c>
      <c r="AW36" s="59" t="s">
        <v>73</v>
      </c>
      <c r="AX36" s="59" t="s">
        <v>73</v>
      </c>
      <c r="AY36" s="59" t="s">
        <v>73</v>
      </c>
      <c r="AZ36" s="59" t="s">
        <v>73</v>
      </c>
      <c r="BA36" s="23" t="n">
        <v>2</v>
      </c>
      <c r="BB36" s="59" t="n">
        <v>0.409</v>
      </c>
      <c r="BC36" s="23" t="s">
        <v>73</v>
      </c>
      <c r="BD36" s="23" t="s">
        <v>73</v>
      </c>
      <c r="BE36" s="23" t="s">
        <v>73</v>
      </c>
      <c r="BF36" s="23" t="s">
        <v>73</v>
      </c>
      <c r="BG36" s="23" t="s">
        <v>73</v>
      </c>
      <c r="BH36" s="23" t="s">
        <v>73</v>
      </c>
      <c r="BI36" s="23" t="s">
        <v>73</v>
      </c>
      <c r="BJ36" s="59" t="s">
        <v>73</v>
      </c>
      <c r="BK36" s="23" t="s">
        <v>73</v>
      </c>
      <c r="BL36" s="23" t="s">
        <v>73</v>
      </c>
      <c r="BM36" s="23" t="s">
        <v>73</v>
      </c>
      <c r="BN36" s="23" t="s">
        <v>73</v>
      </c>
      <c r="BO36" s="23" t="s">
        <v>73</v>
      </c>
      <c r="BP36" s="23" t="s">
        <v>73</v>
      </c>
      <c r="BQ36" s="23" t="s">
        <v>73</v>
      </c>
      <c r="BR36" s="23" t="s">
        <v>73</v>
      </c>
      <c r="BS36" s="23" t="s">
        <v>73</v>
      </c>
      <c r="BT36" s="23" t="s">
        <v>73</v>
      </c>
      <c r="BU36" s="23" t="s">
        <v>73</v>
      </c>
      <c r="BV36" s="23" t="s">
        <v>73</v>
      </c>
      <c r="BW36" s="23" t="s">
        <v>73</v>
      </c>
      <c r="BX36" s="23" t="s">
        <v>73</v>
      </c>
      <c r="BY36" s="23" t="s">
        <v>73</v>
      </c>
      <c r="BZ36" s="23" t="s">
        <v>73</v>
      </c>
      <c r="CA36" s="23" t="n">
        <v>1</v>
      </c>
      <c r="CB36" s="23" t="n">
        <v>0.205</v>
      </c>
      <c r="CC36" s="23" t="s">
        <v>73</v>
      </c>
      <c r="CD36" s="23" t="s">
        <v>73</v>
      </c>
      <c r="CE36" s="23" t="n">
        <v>2</v>
      </c>
      <c r="CF36" s="59" t="n">
        <v>0.409</v>
      </c>
      <c r="CG36" s="23" t="n">
        <v>2</v>
      </c>
      <c r="CH36" s="59" t="n">
        <v>0.409</v>
      </c>
      <c r="CI36" s="23" t="n">
        <v>3</v>
      </c>
      <c r="CJ36" s="23" t="n">
        <v>0.614</v>
      </c>
      <c r="CK36" s="23" t="s">
        <v>73</v>
      </c>
      <c r="CL36" s="23" t="s">
        <v>73</v>
      </c>
    </row>
    <row r="37" customFormat="false" ht="12.75" hidden="false" customHeight="false" outlineLevel="0" collapsed="false">
      <c r="A37" s="33" t="s">
        <v>102</v>
      </c>
      <c r="B37" s="61" t="s">
        <v>37</v>
      </c>
      <c r="C37" s="23" t="s">
        <v>73</v>
      </c>
      <c r="D37" s="59" t="s">
        <v>73</v>
      </c>
      <c r="E37" s="23" t="s">
        <v>73</v>
      </c>
      <c r="F37" s="59" t="s">
        <v>73</v>
      </c>
      <c r="G37" s="23" t="s">
        <v>73</v>
      </c>
      <c r="H37" s="59" t="s">
        <v>73</v>
      </c>
      <c r="I37" s="23" t="s">
        <v>73</v>
      </c>
      <c r="J37" s="59" t="s">
        <v>73</v>
      </c>
      <c r="K37" s="23" t="s">
        <v>73</v>
      </c>
      <c r="L37" s="59" t="s">
        <v>73</v>
      </c>
      <c r="M37" s="23" t="n">
        <v>33</v>
      </c>
      <c r="N37" s="59" t="n">
        <v>5.119</v>
      </c>
      <c r="O37" s="23" t="s">
        <v>73</v>
      </c>
      <c r="P37" s="59" t="s">
        <v>73</v>
      </c>
      <c r="Q37" s="23" t="s">
        <v>73</v>
      </c>
      <c r="R37" s="59" t="s">
        <v>73</v>
      </c>
      <c r="S37" s="23" t="s">
        <v>73</v>
      </c>
      <c r="T37" s="59" t="s">
        <v>73</v>
      </c>
      <c r="U37" s="23" t="s">
        <v>73</v>
      </c>
      <c r="V37" s="59" t="s">
        <v>73</v>
      </c>
      <c r="W37" s="23" t="s">
        <v>73</v>
      </c>
      <c r="X37" s="59" t="s">
        <v>73</v>
      </c>
      <c r="Y37" s="23" t="s">
        <v>73</v>
      </c>
      <c r="Z37" s="59" t="s">
        <v>73</v>
      </c>
      <c r="AA37" s="23" t="s">
        <v>73</v>
      </c>
      <c r="AB37" s="23" t="s">
        <v>73</v>
      </c>
      <c r="AC37" s="23" t="s">
        <v>73</v>
      </c>
      <c r="AD37" s="23" t="s">
        <v>73</v>
      </c>
      <c r="AE37" s="23" t="s">
        <v>73</v>
      </c>
      <c r="AF37" s="23" t="s">
        <v>73</v>
      </c>
      <c r="AG37" s="23" t="s">
        <v>73</v>
      </c>
      <c r="AH37" s="23" t="s">
        <v>73</v>
      </c>
      <c r="AI37" s="23" t="s">
        <v>73</v>
      </c>
      <c r="AJ37" s="23" t="s">
        <v>73</v>
      </c>
      <c r="AK37" s="23" t="s">
        <v>73</v>
      </c>
      <c r="AL37" s="23" t="s">
        <v>73</v>
      </c>
      <c r="AM37" s="60" t="s">
        <v>73</v>
      </c>
      <c r="AN37" s="59" t="s">
        <v>73</v>
      </c>
      <c r="AO37" s="60" t="s">
        <v>73</v>
      </c>
      <c r="AP37" s="59" t="s">
        <v>73</v>
      </c>
      <c r="AQ37" s="60" t="s">
        <v>73</v>
      </c>
      <c r="AR37" s="59" t="s">
        <v>73</v>
      </c>
      <c r="AS37" s="59" t="s">
        <v>73</v>
      </c>
      <c r="AT37" s="59" t="s">
        <v>73</v>
      </c>
      <c r="AU37" s="59" t="s">
        <v>73</v>
      </c>
      <c r="AV37" s="59" t="s">
        <v>73</v>
      </c>
      <c r="AW37" s="59" t="s">
        <v>73</v>
      </c>
      <c r="AX37" s="59" t="s">
        <v>73</v>
      </c>
      <c r="AY37" s="59" t="s">
        <v>73</v>
      </c>
      <c r="AZ37" s="59" t="s">
        <v>73</v>
      </c>
      <c r="BA37" s="23" t="n">
        <v>4</v>
      </c>
      <c r="BB37" s="59" t="n">
        <v>0.62</v>
      </c>
      <c r="BC37" s="23" t="s">
        <v>73</v>
      </c>
      <c r="BD37" s="23" t="s">
        <v>73</v>
      </c>
      <c r="BE37" s="23" t="s">
        <v>73</v>
      </c>
      <c r="BF37" s="23" t="s">
        <v>73</v>
      </c>
      <c r="BG37" s="23" t="s">
        <v>73</v>
      </c>
      <c r="BH37" s="23" t="s">
        <v>73</v>
      </c>
      <c r="BI37" s="23" t="s">
        <v>73</v>
      </c>
      <c r="BJ37" s="59" t="s">
        <v>73</v>
      </c>
      <c r="BK37" s="23" t="s">
        <v>73</v>
      </c>
      <c r="BL37" s="23" t="s">
        <v>73</v>
      </c>
      <c r="BM37" s="23" t="s">
        <v>73</v>
      </c>
      <c r="BN37" s="23" t="s">
        <v>73</v>
      </c>
      <c r="BO37" s="23" t="n">
        <v>1</v>
      </c>
      <c r="BP37" s="23" t="n">
        <v>0.155</v>
      </c>
      <c r="BQ37" s="23" t="s">
        <v>73</v>
      </c>
      <c r="BR37" s="23" t="s">
        <v>73</v>
      </c>
      <c r="BS37" s="23" t="s">
        <v>73</v>
      </c>
      <c r="BT37" s="23" t="s">
        <v>73</v>
      </c>
      <c r="BU37" s="23" t="s">
        <v>73</v>
      </c>
      <c r="BV37" s="23" t="s">
        <v>73</v>
      </c>
      <c r="BW37" s="23" t="s">
        <v>73</v>
      </c>
      <c r="BX37" s="23" t="s">
        <v>73</v>
      </c>
      <c r="BY37" s="23" t="s">
        <v>73</v>
      </c>
      <c r="BZ37" s="23" t="s">
        <v>73</v>
      </c>
      <c r="CA37" s="23" t="s">
        <v>73</v>
      </c>
      <c r="CB37" s="23" t="s">
        <v>73</v>
      </c>
      <c r="CC37" s="23" t="s">
        <v>73</v>
      </c>
      <c r="CD37" s="23" t="s">
        <v>73</v>
      </c>
      <c r="CE37" s="23" t="n">
        <v>2</v>
      </c>
      <c r="CF37" s="59" t="n">
        <v>0.31</v>
      </c>
      <c r="CG37" s="23" t="n">
        <v>1</v>
      </c>
      <c r="CH37" s="59" t="n">
        <v>0.155</v>
      </c>
      <c r="CI37" s="23" t="n">
        <v>4</v>
      </c>
      <c r="CJ37" s="59" t="n">
        <v>0.62</v>
      </c>
      <c r="CK37" s="23" t="n">
        <v>3</v>
      </c>
      <c r="CL37" s="23" t="n">
        <v>0.465</v>
      </c>
    </row>
    <row r="38" customFormat="false" ht="12.75" hidden="false" customHeight="false" outlineLevel="0" collapsed="false">
      <c r="A38" s="33" t="s">
        <v>103</v>
      </c>
      <c r="B38" s="61" t="s">
        <v>38</v>
      </c>
      <c r="C38" s="23" t="s">
        <v>73</v>
      </c>
      <c r="D38" s="59" t="s">
        <v>73</v>
      </c>
      <c r="E38" s="23" t="s">
        <v>73</v>
      </c>
      <c r="F38" s="59" t="s">
        <v>73</v>
      </c>
      <c r="G38" s="23" t="s">
        <v>73</v>
      </c>
      <c r="H38" s="59" t="s">
        <v>73</v>
      </c>
      <c r="I38" s="23" t="s">
        <v>73</v>
      </c>
      <c r="J38" s="59" t="s">
        <v>73</v>
      </c>
      <c r="K38" s="23" t="s">
        <v>73</v>
      </c>
      <c r="L38" s="59" t="s">
        <v>73</v>
      </c>
      <c r="M38" s="23" t="n">
        <v>32</v>
      </c>
      <c r="N38" s="59" t="n">
        <v>6.147</v>
      </c>
      <c r="O38" s="23" t="s">
        <v>73</v>
      </c>
      <c r="P38" s="59" t="s">
        <v>73</v>
      </c>
      <c r="Q38" s="23" t="s">
        <v>73</v>
      </c>
      <c r="R38" s="59" t="s">
        <v>73</v>
      </c>
      <c r="S38" s="23" t="s">
        <v>73</v>
      </c>
      <c r="T38" s="59" t="s">
        <v>73</v>
      </c>
      <c r="U38" s="23" t="s">
        <v>73</v>
      </c>
      <c r="V38" s="59" t="s">
        <v>73</v>
      </c>
      <c r="W38" s="23" t="s">
        <v>73</v>
      </c>
      <c r="X38" s="59" t="s">
        <v>73</v>
      </c>
      <c r="Y38" s="23" t="s">
        <v>73</v>
      </c>
      <c r="Z38" s="59" t="s">
        <v>73</v>
      </c>
      <c r="AA38" s="23" t="s">
        <v>73</v>
      </c>
      <c r="AB38" s="23" t="s">
        <v>73</v>
      </c>
      <c r="AC38" s="23" t="s">
        <v>73</v>
      </c>
      <c r="AD38" s="23" t="s">
        <v>73</v>
      </c>
      <c r="AE38" s="23" t="s">
        <v>73</v>
      </c>
      <c r="AF38" s="23" t="s">
        <v>73</v>
      </c>
      <c r="AG38" s="23" t="s">
        <v>73</v>
      </c>
      <c r="AH38" s="23" t="s">
        <v>73</v>
      </c>
      <c r="AI38" s="23" t="s">
        <v>73</v>
      </c>
      <c r="AJ38" s="23" t="s">
        <v>73</v>
      </c>
      <c r="AK38" s="23" t="s">
        <v>73</v>
      </c>
      <c r="AL38" s="23" t="s">
        <v>73</v>
      </c>
      <c r="AM38" s="60" t="n">
        <v>1</v>
      </c>
      <c r="AN38" s="59" t="n">
        <v>0.192</v>
      </c>
      <c r="AO38" s="60" t="s">
        <v>73</v>
      </c>
      <c r="AP38" s="59" t="s">
        <v>73</v>
      </c>
      <c r="AQ38" s="60" t="s">
        <v>73</v>
      </c>
      <c r="AR38" s="59" t="s">
        <v>73</v>
      </c>
      <c r="AS38" s="59" t="s">
        <v>73</v>
      </c>
      <c r="AT38" s="59" t="s">
        <v>73</v>
      </c>
      <c r="AU38" s="59" t="s">
        <v>73</v>
      </c>
      <c r="AV38" s="59" t="s">
        <v>73</v>
      </c>
      <c r="AW38" s="59" t="s">
        <v>73</v>
      </c>
      <c r="AX38" s="59" t="s">
        <v>73</v>
      </c>
      <c r="AY38" s="59" t="s">
        <v>73</v>
      </c>
      <c r="AZ38" s="59" t="s">
        <v>73</v>
      </c>
      <c r="BA38" s="23" t="n">
        <v>10</v>
      </c>
      <c r="BB38" s="59" t="n">
        <v>1.921</v>
      </c>
      <c r="BC38" s="23" t="s">
        <v>73</v>
      </c>
      <c r="BD38" s="23" t="s">
        <v>73</v>
      </c>
      <c r="BE38" s="23" t="s">
        <v>73</v>
      </c>
      <c r="BF38" s="23" t="s">
        <v>73</v>
      </c>
      <c r="BG38" s="23" t="s">
        <v>73</v>
      </c>
      <c r="BH38" s="23" t="s">
        <v>73</v>
      </c>
      <c r="BI38" s="23" t="s">
        <v>73</v>
      </c>
      <c r="BJ38" s="59" t="s">
        <v>73</v>
      </c>
      <c r="BK38" s="23" t="s">
        <v>73</v>
      </c>
      <c r="BL38" s="23" t="s">
        <v>73</v>
      </c>
      <c r="BM38" s="23" t="s">
        <v>73</v>
      </c>
      <c r="BN38" s="23" t="s">
        <v>73</v>
      </c>
      <c r="BO38" s="23" t="s">
        <v>73</v>
      </c>
      <c r="BP38" s="23" t="s">
        <v>73</v>
      </c>
      <c r="BQ38" s="23" t="s">
        <v>73</v>
      </c>
      <c r="BR38" s="23" t="s">
        <v>73</v>
      </c>
      <c r="BS38" s="23" t="s">
        <v>73</v>
      </c>
      <c r="BT38" s="23" t="s">
        <v>73</v>
      </c>
      <c r="BU38" s="23" t="s">
        <v>73</v>
      </c>
      <c r="BV38" s="23" t="s">
        <v>73</v>
      </c>
      <c r="BW38" s="23" t="s">
        <v>73</v>
      </c>
      <c r="BX38" s="23" t="s">
        <v>73</v>
      </c>
      <c r="BY38" s="23" t="s">
        <v>73</v>
      </c>
      <c r="BZ38" s="23" t="s">
        <v>73</v>
      </c>
      <c r="CA38" s="23" t="s">
        <v>73</v>
      </c>
      <c r="CB38" s="23" t="s">
        <v>73</v>
      </c>
      <c r="CC38" s="23" t="s">
        <v>73</v>
      </c>
      <c r="CD38" s="23" t="s">
        <v>73</v>
      </c>
      <c r="CE38" s="23" t="n">
        <v>2</v>
      </c>
      <c r="CF38" s="59" t="n">
        <v>0.384</v>
      </c>
      <c r="CG38" s="23" t="s">
        <v>73</v>
      </c>
      <c r="CH38" s="59" t="s">
        <v>73</v>
      </c>
      <c r="CI38" s="23" t="n">
        <v>1</v>
      </c>
      <c r="CJ38" s="23" t="n">
        <v>0.192</v>
      </c>
      <c r="CK38" s="23" t="s">
        <v>73</v>
      </c>
      <c r="CL38" s="23" t="s">
        <v>73</v>
      </c>
    </row>
    <row r="39" customFormat="false" ht="12.75" hidden="false" customHeight="false" outlineLevel="0" collapsed="false">
      <c r="A39" s="33" t="s">
        <v>104</v>
      </c>
      <c r="B39" s="61" t="s">
        <v>39</v>
      </c>
      <c r="C39" s="23" t="s">
        <v>73</v>
      </c>
      <c r="D39" s="59" t="s">
        <v>73</v>
      </c>
      <c r="E39" s="23" t="n">
        <v>1</v>
      </c>
      <c r="F39" s="59" t="n">
        <v>0.074</v>
      </c>
      <c r="G39" s="23" t="s">
        <v>73</v>
      </c>
      <c r="H39" s="59" t="s">
        <v>73</v>
      </c>
      <c r="I39" s="23" t="s">
        <v>73</v>
      </c>
      <c r="J39" s="59" t="s">
        <v>73</v>
      </c>
      <c r="K39" s="23" t="n">
        <v>1</v>
      </c>
      <c r="L39" s="59" t="n">
        <v>0.074</v>
      </c>
      <c r="M39" s="23" t="n">
        <v>40</v>
      </c>
      <c r="N39" s="59" t="n">
        <v>2.976</v>
      </c>
      <c r="O39" s="23" t="n">
        <v>1</v>
      </c>
      <c r="P39" s="59" t="n">
        <v>0.074</v>
      </c>
      <c r="Q39" s="23" t="s">
        <v>73</v>
      </c>
      <c r="R39" s="59" t="s">
        <v>73</v>
      </c>
      <c r="S39" s="23" t="s">
        <v>73</v>
      </c>
      <c r="T39" s="59" t="s">
        <v>73</v>
      </c>
      <c r="U39" s="23" t="s">
        <v>73</v>
      </c>
      <c r="V39" s="59" t="s">
        <v>73</v>
      </c>
      <c r="W39" s="23" t="s">
        <v>73</v>
      </c>
      <c r="X39" s="59" t="s">
        <v>73</v>
      </c>
      <c r="Y39" s="23" t="s">
        <v>73</v>
      </c>
      <c r="Z39" s="59" t="s">
        <v>73</v>
      </c>
      <c r="AA39" s="23" t="s">
        <v>73</v>
      </c>
      <c r="AB39" s="23" t="s">
        <v>73</v>
      </c>
      <c r="AC39" s="23" t="s">
        <v>73</v>
      </c>
      <c r="AD39" s="23" t="s">
        <v>73</v>
      </c>
      <c r="AE39" s="23" t="n">
        <v>1</v>
      </c>
      <c r="AF39" s="23" t="n">
        <v>0.074</v>
      </c>
      <c r="AG39" s="23" t="s">
        <v>73</v>
      </c>
      <c r="AH39" s="23" t="s">
        <v>73</v>
      </c>
      <c r="AI39" s="23" t="s">
        <v>73</v>
      </c>
      <c r="AJ39" s="23" t="s">
        <v>73</v>
      </c>
      <c r="AK39" s="23" t="s">
        <v>73</v>
      </c>
      <c r="AL39" s="23" t="s">
        <v>73</v>
      </c>
      <c r="AM39" s="60" t="n">
        <v>1</v>
      </c>
      <c r="AN39" s="59" t="n">
        <v>0.074</v>
      </c>
      <c r="AO39" s="60" t="s">
        <v>73</v>
      </c>
      <c r="AP39" s="59" t="s">
        <v>73</v>
      </c>
      <c r="AQ39" s="60" t="s">
        <v>73</v>
      </c>
      <c r="AR39" s="59" t="s">
        <v>73</v>
      </c>
      <c r="AS39" s="59" t="s">
        <v>73</v>
      </c>
      <c r="AT39" s="59" t="s">
        <v>73</v>
      </c>
      <c r="AU39" s="59" t="s">
        <v>73</v>
      </c>
      <c r="AV39" s="59" t="s">
        <v>73</v>
      </c>
      <c r="AW39" s="59" t="s">
        <v>73</v>
      </c>
      <c r="AX39" s="59" t="s">
        <v>73</v>
      </c>
      <c r="AY39" s="59" t="s">
        <v>73</v>
      </c>
      <c r="AZ39" s="59" t="s">
        <v>73</v>
      </c>
      <c r="BA39" s="23" t="n">
        <v>7</v>
      </c>
      <c r="BB39" s="59" t="n">
        <v>0.521</v>
      </c>
      <c r="BC39" s="23" t="s">
        <v>73</v>
      </c>
      <c r="BD39" s="23" t="s">
        <v>73</v>
      </c>
      <c r="BE39" s="23" t="s">
        <v>73</v>
      </c>
      <c r="BF39" s="23" t="s">
        <v>73</v>
      </c>
      <c r="BG39" s="23" t="s">
        <v>73</v>
      </c>
      <c r="BH39" s="23" t="s">
        <v>73</v>
      </c>
      <c r="BI39" s="23" t="s">
        <v>73</v>
      </c>
      <c r="BJ39" s="59" t="s">
        <v>73</v>
      </c>
      <c r="BK39" s="23" t="s">
        <v>73</v>
      </c>
      <c r="BL39" s="23" t="s">
        <v>73</v>
      </c>
      <c r="BM39" s="23" t="s">
        <v>73</v>
      </c>
      <c r="BN39" s="23" t="s">
        <v>73</v>
      </c>
      <c r="BO39" s="23" t="s">
        <v>73</v>
      </c>
      <c r="BP39" s="23" t="s">
        <v>73</v>
      </c>
      <c r="BQ39" s="23" t="s">
        <v>73</v>
      </c>
      <c r="BR39" s="23" t="s">
        <v>73</v>
      </c>
      <c r="BS39" s="23" t="s">
        <v>73</v>
      </c>
      <c r="BT39" s="23" t="s">
        <v>73</v>
      </c>
      <c r="BU39" s="23" t="s">
        <v>73</v>
      </c>
      <c r="BV39" s="23" t="s">
        <v>73</v>
      </c>
      <c r="BW39" s="23" t="s">
        <v>73</v>
      </c>
      <c r="BX39" s="23" t="s">
        <v>73</v>
      </c>
      <c r="BY39" s="23" t="s">
        <v>73</v>
      </c>
      <c r="BZ39" s="23" t="s">
        <v>73</v>
      </c>
      <c r="CA39" s="23" t="s">
        <v>73</v>
      </c>
      <c r="CB39" s="23" t="s">
        <v>73</v>
      </c>
      <c r="CC39" s="23" t="s">
        <v>73</v>
      </c>
      <c r="CD39" s="23" t="s">
        <v>73</v>
      </c>
      <c r="CE39" s="23" t="n">
        <v>5</v>
      </c>
      <c r="CF39" s="59" t="n">
        <v>0.372</v>
      </c>
      <c r="CG39" s="23" t="n">
        <v>2</v>
      </c>
      <c r="CH39" s="59" t="n">
        <v>0.149</v>
      </c>
      <c r="CI39" s="23" t="n">
        <v>8</v>
      </c>
      <c r="CJ39" s="23" t="n">
        <v>0.595</v>
      </c>
      <c r="CK39" s="23" t="n">
        <v>1</v>
      </c>
      <c r="CL39" s="23" t="n">
        <v>0.074</v>
      </c>
    </row>
    <row r="40" customFormat="false" ht="12.75" hidden="false" customHeight="false" outlineLevel="0" collapsed="false">
      <c r="A40" s="33" t="s">
        <v>105</v>
      </c>
      <c r="B40" s="61" t="s">
        <v>40</v>
      </c>
      <c r="C40" s="23" t="s">
        <v>73</v>
      </c>
      <c r="D40" s="59" t="s">
        <v>73</v>
      </c>
      <c r="E40" s="23" t="s">
        <v>73</v>
      </c>
      <c r="F40" s="59" t="s">
        <v>73</v>
      </c>
      <c r="G40" s="23" t="s">
        <v>73</v>
      </c>
      <c r="H40" s="59" t="s">
        <v>73</v>
      </c>
      <c r="I40" s="23" t="s">
        <v>73</v>
      </c>
      <c r="J40" s="59" t="s">
        <v>73</v>
      </c>
      <c r="K40" s="23" t="n">
        <v>1</v>
      </c>
      <c r="L40" s="59" t="n">
        <v>0.243</v>
      </c>
      <c r="M40" s="23" t="n">
        <v>14</v>
      </c>
      <c r="N40" s="59" t="n">
        <v>3.398</v>
      </c>
      <c r="O40" s="23" t="n">
        <v>2</v>
      </c>
      <c r="P40" s="59" t="n">
        <v>0.485</v>
      </c>
      <c r="Q40" s="23" t="s">
        <v>73</v>
      </c>
      <c r="R40" s="59" t="s">
        <v>73</v>
      </c>
      <c r="S40" s="23" t="s">
        <v>73</v>
      </c>
      <c r="T40" s="59" t="s">
        <v>73</v>
      </c>
      <c r="U40" s="23" t="s">
        <v>73</v>
      </c>
      <c r="V40" s="59" t="s">
        <v>73</v>
      </c>
      <c r="W40" s="23" t="s">
        <v>73</v>
      </c>
      <c r="X40" s="59" t="s">
        <v>73</v>
      </c>
      <c r="Y40" s="23" t="s">
        <v>73</v>
      </c>
      <c r="Z40" s="59" t="s">
        <v>73</v>
      </c>
      <c r="AA40" s="23" t="s">
        <v>73</v>
      </c>
      <c r="AB40" s="23" t="s">
        <v>73</v>
      </c>
      <c r="AC40" s="23" t="s">
        <v>73</v>
      </c>
      <c r="AD40" s="23" t="s">
        <v>73</v>
      </c>
      <c r="AE40" s="23" t="s">
        <v>73</v>
      </c>
      <c r="AF40" s="23" t="s">
        <v>73</v>
      </c>
      <c r="AG40" s="23" t="n">
        <v>2</v>
      </c>
      <c r="AH40" s="23" t="n">
        <v>0.485</v>
      </c>
      <c r="AI40" s="23" t="s">
        <v>73</v>
      </c>
      <c r="AJ40" s="23" t="s">
        <v>73</v>
      </c>
      <c r="AK40" s="23" t="s">
        <v>73</v>
      </c>
      <c r="AL40" s="23" t="s">
        <v>73</v>
      </c>
      <c r="AM40" s="60" t="s">
        <v>73</v>
      </c>
      <c r="AN40" s="59" t="s">
        <v>73</v>
      </c>
      <c r="AO40" s="60" t="s">
        <v>73</v>
      </c>
      <c r="AP40" s="59" t="s">
        <v>73</v>
      </c>
      <c r="AQ40" s="60" t="s">
        <v>73</v>
      </c>
      <c r="AR40" s="59" t="s">
        <v>73</v>
      </c>
      <c r="AS40" s="59" t="s">
        <v>73</v>
      </c>
      <c r="AT40" s="59" t="s">
        <v>73</v>
      </c>
      <c r="AU40" s="59" t="s">
        <v>73</v>
      </c>
      <c r="AV40" s="59" t="s">
        <v>73</v>
      </c>
      <c r="AW40" s="59" t="s">
        <v>73</v>
      </c>
      <c r="AX40" s="59" t="s">
        <v>73</v>
      </c>
      <c r="AY40" s="59" t="s">
        <v>73</v>
      </c>
      <c r="AZ40" s="59" t="s">
        <v>73</v>
      </c>
      <c r="BA40" s="23" t="n">
        <v>1</v>
      </c>
      <c r="BB40" s="59" t="n">
        <v>0.243</v>
      </c>
      <c r="BC40" s="23" t="s">
        <v>73</v>
      </c>
      <c r="BD40" s="23" t="s">
        <v>73</v>
      </c>
      <c r="BE40" s="23" t="s">
        <v>73</v>
      </c>
      <c r="BF40" s="23" t="s">
        <v>73</v>
      </c>
      <c r="BG40" s="23" t="s">
        <v>73</v>
      </c>
      <c r="BH40" s="23" t="s">
        <v>73</v>
      </c>
      <c r="BI40" s="23" t="s">
        <v>73</v>
      </c>
      <c r="BJ40" s="59" t="s">
        <v>73</v>
      </c>
      <c r="BK40" s="23" t="s">
        <v>73</v>
      </c>
      <c r="BL40" s="23" t="s">
        <v>73</v>
      </c>
      <c r="BM40" s="23" t="s">
        <v>73</v>
      </c>
      <c r="BN40" s="23" t="s">
        <v>73</v>
      </c>
      <c r="BO40" s="23" t="s">
        <v>73</v>
      </c>
      <c r="BP40" s="23" t="s">
        <v>73</v>
      </c>
      <c r="BQ40" s="23" t="s">
        <v>73</v>
      </c>
      <c r="BR40" s="23" t="s">
        <v>73</v>
      </c>
      <c r="BS40" s="23" t="s">
        <v>73</v>
      </c>
      <c r="BT40" s="23" t="s">
        <v>73</v>
      </c>
      <c r="BU40" s="23" t="s">
        <v>73</v>
      </c>
      <c r="BV40" s="23" t="s">
        <v>73</v>
      </c>
      <c r="BW40" s="23" t="s">
        <v>73</v>
      </c>
      <c r="BX40" s="23" t="s">
        <v>73</v>
      </c>
      <c r="BY40" s="23" t="s">
        <v>73</v>
      </c>
      <c r="BZ40" s="23" t="s">
        <v>73</v>
      </c>
      <c r="CA40" s="23" t="s">
        <v>73</v>
      </c>
      <c r="CB40" s="23" t="s">
        <v>73</v>
      </c>
      <c r="CC40" s="23" t="s">
        <v>73</v>
      </c>
      <c r="CD40" s="23" t="s">
        <v>73</v>
      </c>
      <c r="CE40" s="23" t="n">
        <v>6</v>
      </c>
      <c r="CF40" s="59" t="n">
        <v>1.456</v>
      </c>
      <c r="CG40" s="23" t="s">
        <v>73</v>
      </c>
      <c r="CH40" s="59" t="s">
        <v>73</v>
      </c>
      <c r="CI40" s="23" t="n">
        <v>4</v>
      </c>
      <c r="CJ40" s="23" t="n">
        <v>0.971</v>
      </c>
      <c r="CK40" s="23" t="s">
        <v>73</v>
      </c>
      <c r="CL40" s="23" t="s">
        <v>73</v>
      </c>
    </row>
    <row r="41" customFormat="false" ht="12.75" hidden="false" customHeight="false" outlineLevel="0" collapsed="false">
      <c r="A41" s="33" t="s">
        <v>106</v>
      </c>
      <c r="B41" s="61" t="s">
        <v>41</v>
      </c>
      <c r="C41" s="23" t="s">
        <v>73</v>
      </c>
      <c r="D41" s="59" t="s">
        <v>73</v>
      </c>
      <c r="E41" s="23" t="s">
        <v>73</v>
      </c>
      <c r="F41" s="59" t="s">
        <v>73</v>
      </c>
      <c r="G41" s="23" t="s">
        <v>73</v>
      </c>
      <c r="H41" s="59" t="s">
        <v>73</v>
      </c>
      <c r="I41" s="23" t="s">
        <v>73</v>
      </c>
      <c r="J41" s="59" t="s">
        <v>73</v>
      </c>
      <c r="K41" s="23" t="n">
        <v>1</v>
      </c>
      <c r="L41" s="59" t="n">
        <v>0.132</v>
      </c>
      <c r="M41" s="23" t="n">
        <v>33</v>
      </c>
      <c r="N41" s="59" t="n">
        <v>4.34</v>
      </c>
      <c r="O41" s="23" t="n">
        <v>1</v>
      </c>
      <c r="P41" s="59" t="n">
        <v>0.132</v>
      </c>
      <c r="Q41" s="23" t="s">
        <v>73</v>
      </c>
      <c r="R41" s="59" t="s">
        <v>73</v>
      </c>
      <c r="S41" s="23" t="s">
        <v>73</v>
      </c>
      <c r="T41" s="59" t="s">
        <v>73</v>
      </c>
      <c r="U41" s="23" t="s">
        <v>73</v>
      </c>
      <c r="V41" s="59" t="s">
        <v>73</v>
      </c>
      <c r="W41" s="23" t="s">
        <v>73</v>
      </c>
      <c r="X41" s="59" t="s">
        <v>73</v>
      </c>
      <c r="Y41" s="23" t="s">
        <v>73</v>
      </c>
      <c r="Z41" s="59" t="s">
        <v>73</v>
      </c>
      <c r="AA41" s="23" t="s">
        <v>73</v>
      </c>
      <c r="AB41" s="23" t="s">
        <v>73</v>
      </c>
      <c r="AC41" s="23" t="s">
        <v>73</v>
      </c>
      <c r="AD41" s="23" t="s">
        <v>73</v>
      </c>
      <c r="AE41" s="23" t="s">
        <v>73</v>
      </c>
      <c r="AF41" s="23" t="s">
        <v>73</v>
      </c>
      <c r="AG41" s="23" t="s">
        <v>73</v>
      </c>
      <c r="AH41" s="23" t="s">
        <v>73</v>
      </c>
      <c r="AI41" s="23" t="s">
        <v>73</v>
      </c>
      <c r="AJ41" s="23" t="s">
        <v>73</v>
      </c>
      <c r="AK41" s="23" t="s">
        <v>73</v>
      </c>
      <c r="AL41" s="23" t="s">
        <v>73</v>
      </c>
      <c r="AM41" s="60" t="n">
        <v>2</v>
      </c>
      <c r="AN41" s="59" t="n">
        <v>0.263</v>
      </c>
      <c r="AO41" s="60" t="s">
        <v>73</v>
      </c>
      <c r="AP41" s="59" t="s">
        <v>73</v>
      </c>
      <c r="AQ41" s="60" t="s">
        <v>73</v>
      </c>
      <c r="AR41" s="59" t="s">
        <v>73</v>
      </c>
      <c r="AS41" s="59" t="s">
        <v>73</v>
      </c>
      <c r="AT41" s="59" t="s">
        <v>73</v>
      </c>
      <c r="AU41" s="59" t="s">
        <v>73</v>
      </c>
      <c r="AV41" s="59" t="s">
        <v>73</v>
      </c>
      <c r="AW41" s="59" t="s">
        <v>73</v>
      </c>
      <c r="AX41" s="59" t="s">
        <v>73</v>
      </c>
      <c r="AY41" s="59" t="s">
        <v>73</v>
      </c>
      <c r="AZ41" s="59" t="s">
        <v>73</v>
      </c>
      <c r="BA41" s="23" t="n">
        <v>6</v>
      </c>
      <c r="BB41" s="59" t="n">
        <v>0.789</v>
      </c>
      <c r="BC41" s="23" t="s">
        <v>73</v>
      </c>
      <c r="BD41" s="23" t="s">
        <v>73</v>
      </c>
      <c r="BE41" s="23" t="s">
        <v>73</v>
      </c>
      <c r="BF41" s="23" t="s">
        <v>73</v>
      </c>
      <c r="BG41" s="23" t="s">
        <v>73</v>
      </c>
      <c r="BH41" s="23" t="s">
        <v>73</v>
      </c>
      <c r="BI41" s="23" t="n">
        <v>1</v>
      </c>
      <c r="BJ41" s="59" t="n">
        <v>0.132</v>
      </c>
      <c r="BK41" s="23" t="s">
        <v>73</v>
      </c>
      <c r="BL41" s="23" t="s">
        <v>73</v>
      </c>
      <c r="BM41" s="23" t="s">
        <v>73</v>
      </c>
      <c r="BN41" s="23" t="s">
        <v>73</v>
      </c>
      <c r="BO41" s="23" t="s">
        <v>73</v>
      </c>
      <c r="BP41" s="23" t="s">
        <v>73</v>
      </c>
      <c r="BQ41" s="23" t="s">
        <v>73</v>
      </c>
      <c r="BR41" s="23" t="s">
        <v>73</v>
      </c>
      <c r="BS41" s="23" t="s">
        <v>73</v>
      </c>
      <c r="BT41" s="23" t="s">
        <v>73</v>
      </c>
      <c r="BU41" s="23" t="s">
        <v>73</v>
      </c>
      <c r="BV41" s="23" t="s">
        <v>73</v>
      </c>
      <c r="BW41" s="23" t="s">
        <v>73</v>
      </c>
      <c r="BX41" s="23" t="s">
        <v>73</v>
      </c>
      <c r="BY41" s="23" t="s">
        <v>73</v>
      </c>
      <c r="BZ41" s="23" t="s">
        <v>73</v>
      </c>
      <c r="CA41" s="23" t="s">
        <v>73</v>
      </c>
      <c r="CB41" s="23" t="s">
        <v>73</v>
      </c>
      <c r="CC41" s="23" t="s">
        <v>73</v>
      </c>
      <c r="CD41" s="23" t="s">
        <v>73</v>
      </c>
      <c r="CE41" s="23" t="n">
        <v>5</v>
      </c>
      <c r="CF41" s="59" t="n">
        <v>0.658</v>
      </c>
      <c r="CG41" s="23" t="n">
        <v>3</v>
      </c>
      <c r="CH41" s="59" t="n">
        <v>0.395</v>
      </c>
      <c r="CI41" s="23" t="s">
        <v>73</v>
      </c>
      <c r="CJ41" s="23" t="s">
        <v>73</v>
      </c>
      <c r="CK41" s="23" t="n">
        <v>5</v>
      </c>
      <c r="CL41" s="23" t="n">
        <v>0.658</v>
      </c>
    </row>
    <row r="42" customFormat="false" ht="12.75" hidden="false" customHeight="false" outlineLevel="0" collapsed="false">
      <c r="A42" s="33" t="s">
        <v>107</v>
      </c>
      <c r="B42" s="61" t="s">
        <v>42</v>
      </c>
      <c r="C42" s="23" t="s">
        <v>73</v>
      </c>
      <c r="D42" s="59" t="s">
        <v>73</v>
      </c>
      <c r="E42" s="23" t="n">
        <v>1</v>
      </c>
      <c r="F42" s="59" t="n">
        <v>0.136</v>
      </c>
      <c r="G42" s="23" t="s">
        <v>73</v>
      </c>
      <c r="H42" s="59" t="s">
        <v>73</v>
      </c>
      <c r="I42" s="23" t="s">
        <v>73</v>
      </c>
      <c r="J42" s="59" t="s">
        <v>73</v>
      </c>
      <c r="K42" s="23" t="n">
        <v>1</v>
      </c>
      <c r="L42" s="59" t="n">
        <v>0.136</v>
      </c>
      <c r="M42" s="23" t="n">
        <v>15</v>
      </c>
      <c r="N42" s="59" t="n">
        <v>2.034</v>
      </c>
      <c r="O42" s="23" t="n">
        <v>1</v>
      </c>
      <c r="P42" s="59" t="n">
        <v>0.136</v>
      </c>
      <c r="Q42" s="23" t="s">
        <v>73</v>
      </c>
      <c r="R42" s="59" t="s">
        <v>73</v>
      </c>
      <c r="S42" s="23" t="s">
        <v>73</v>
      </c>
      <c r="T42" s="59" t="s">
        <v>73</v>
      </c>
      <c r="U42" s="23" t="s">
        <v>73</v>
      </c>
      <c r="V42" s="59" t="s">
        <v>73</v>
      </c>
      <c r="W42" s="23" t="s">
        <v>73</v>
      </c>
      <c r="X42" s="59" t="s">
        <v>73</v>
      </c>
      <c r="Y42" s="23" t="s">
        <v>73</v>
      </c>
      <c r="Z42" s="59" t="s">
        <v>73</v>
      </c>
      <c r="AA42" s="23" t="s">
        <v>73</v>
      </c>
      <c r="AB42" s="23" t="s">
        <v>73</v>
      </c>
      <c r="AC42" s="23" t="s">
        <v>73</v>
      </c>
      <c r="AD42" s="23" t="s">
        <v>73</v>
      </c>
      <c r="AE42" s="23" t="s">
        <v>73</v>
      </c>
      <c r="AF42" s="23" t="s">
        <v>73</v>
      </c>
      <c r="AG42" s="23" t="n">
        <v>1</v>
      </c>
      <c r="AH42" s="23" t="n">
        <v>0.136</v>
      </c>
      <c r="AI42" s="23" t="s">
        <v>73</v>
      </c>
      <c r="AJ42" s="23" t="s">
        <v>73</v>
      </c>
      <c r="AK42" s="23" t="s">
        <v>73</v>
      </c>
      <c r="AL42" s="23" t="s">
        <v>73</v>
      </c>
      <c r="AM42" s="60" t="s">
        <v>73</v>
      </c>
      <c r="AN42" s="59" t="s">
        <v>73</v>
      </c>
      <c r="AO42" s="60" t="s">
        <v>73</v>
      </c>
      <c r="AP42" s="59" t="s">
        <v>73</v>
      </c>
      <c r="AQ42" s="60" t="s">
        <v>73</v>
      </c>
      <c r="AR42" s="59" t="s">
        <v>73</v>
      </c>
      <c r="AS42" s="59" t="s">
        <v>73</v>
      </c>
      <c r="AT42" s="59" t="s">
        <v>73</v>
      </c>
      <c r="AU42" s="59" t="s">
        <v>73</v>
      </c>
      <c r="AV42" s="59" t="s">
        <v>73</v>
      </c>
      <c r="AW42" s="59" t="s">
        <v>73</v>
      </c>
      <c r="AX42" s="59" t="s">
        <v>73</v>
      </c>
      <c r="AY42" s="59" t="s">
        <v>73</v>
      </c>
      <c r="AZ42" s="59" t="s">
        <v>73</v>
      </c>
      <c r="BA42" s="23" t="n">
        <v>5</v>
      </c>
      <c r="BB42" s="59" t="n">
        <v>0.678</v>
      </c>
      <c r="BC42" s="23" t="s">
        <v>73</v>
      </c>
      <c r="BD42" s="23" t="s">
        <v>73</v>
      </c>
      <c r="BE42" s="23" t="s">
        <v>73</v>
      </c>
      <c r="BF42" s="23" t="s">
        <v>73</v>
      </c>
      <c r="BG42" s="23" t="s">
        <v>73</v>
      </c>
      <c r="BH42" s="23" t="s">
        <v>73</v>
      </c>
      <c r="BI42" s="23" t="s">
        <v>73</v>
      </c>
      <c r="BJ42" s="59" t="s">
        <v>73</v>
      </c>
      <c r="BK42" s="23" t="s">
        <v>73</v>
      </c>
      <c r="BL42" s="23" t="s">
        <v>73</v>
      </c>
      <c r="BM42" s="23" t="s">
        <v>73</v>
      </c>
      <c r="BN42" s="23" t="s">
        <v>73</v>
      </c>
      <c r="BO42" s="23" t="s">
        <v>73</v>
      </c>
      <c r="BP42" s="23" t="s">
        <v>73</v>
      </c>
      <c r="BQ42" s="23" t="s">
        <v>73</v>
      </c>
      <c r="BR42" s="23" t="s">
        <v>73</v>
      </c>
      <c r="BS42" s="23" t="s">
        <v>73</v>
      </c>
      <c r="BT42" s="23" t="s">
        <v>73</v>
      </c>
      <c r="BU42" s="23" t="s">
        <v>73</v>
      </c>
      <c r="BV42" s="23" t="s">
        <v>73</v>
      </c>
      <c r="BW42" s="23" t="s">
        <v>73</v>
      </c>
      <c r="BX42" s="23" t="s">
        <v>73</v>
      </c>
      <c r="BY42" s="23" t="s">
        <v>73</v>
      </c>
      <c r="BZ42" s="23" t="s">
        <v>73</v>
      </c>
      <c r="CA42" s="23" t="s">
        <v>73</v>
      </c>
      <c r="CB42" s="23" t="s">
        <v>73</v>
      </c>
      <c r="CC42" s="23" t="s">
        <v>73</v>
      </c>
      <c r="CD42" s="23" t="s">
        <v>73</v>
      </c>
      <c r="CE42" s="23" t="n">
        <v>5</v>
      </c>
      <c r="CF42" s="59" t="n">
        <v>0.678</v>
      </c>
      <c r="CG42" s="23" t="n">
        <v>1</v>
      </c>
      <c r="CH42" s="59" t="n">
        <v>0.136</v>
      </c>
      <c r="CI42" s="23" t="n">
        <v>7</v>
      </c>
      <c r="CJ42" s="23" t="n">
        <v>0.949</v>
      </c>
      <c r="CK42" s="23" t="n">
        <v>3</v>
      </c>
      <c r="CL42" s="23" t="n">
        <v>0.407</v>
      </c>
    </row>
    <row r="43" customFormat="false" ht="12.75" hidden="false" customHeight="false" outlineLevel="0" collapsed="false">
      <c r="A43" s="33" t="s">
        <v>108</v>
      </c>
      <c r="B43" s="61" t="s">
        <v>43</v>
      </c>
      <c r="C43" s="23" t="s">
        <v>73</v>
      </c>
      <c r="D43" s="59" t="s">
        <v>73</v>
      </c>
      <c r="E43" s="23" t="s">
        <v>73</v>
      </c>
      <c r="F43" s="59" t="s">
        <v>73</v>
      </c>
      <c r="G43" s="23" t="s">
        <v>73</v>
      </c>
      <c r="H43" s="59" t="s">
        <v>73</v>
      </c>
      <c r="I43" s="23" t="s">
        <v>73</v>
      </c>
      <c r="J43" s="59" t="s">
        <v>73</v>
      </c>
      <c r="K43" s="23" t="s">
        <v>73</v>
      </c>
      <c r="L43" s="59" t="s">
        <v>73</v>
      </c>
      <c r="M43" s="23" t="n">
        <v>57</v>
      </c>
      <c r="N43" s="59" t="n">
        <v>8.656</v>
      </c>
      <c r="O43" s="23" t="n">
        <v>1</v>
      </c>
      <c r="P43" s="59" t="n">
        <v>0.152</v>
      </c>
      <c r="Q43" s="23" t="s">
        <v>73</v>
      </c>
      <c r="R43" s="59" t="s">
        <v>73</v>
      </c>
      <c r="S43" s="23" t="s">
        <v>73</v>
      </c>
      <c r="T43" s="59" t="s">
        <v>73</v>
      </c>
      <c r="U43" s="23" t="s">
        <v>73</v>
      </c>
      <c r="V43" s="59" t="s">
        <v>73</v>
      </c>
      <c r="W43" s="23" t="s">
        <v>73</v>
      </c>
      <c r="X43" s="59" t="s">
        <v>73</v>
      </c>
      <c r="Y43" s="23" t="s">
        <v>73</v>
      </c>
      <c r="Z43" s="59" t="s">
        <v>73</v>
      </c>
      <c r="AA43" s="23" t="s">
        <v>73</v>
      </c>
      <c r="AB43" s="23" t="s">
        <v>73</v>
      </c>
      <c r="AC43" s="23" t="s">
        <v>73</v>
      </c>
      <c r="AD43" s="23" t="s">
        <v>73</v>
      </c>
      <c r="AE43" s="23" t="n">
        <v>1</v>
      </c>
      <c r="AF43" s="23" t="n">
        <v>0.152</v>
      </c>
      <c r="AG43" s="23" t="n">
        <v>2</v>
      </c>
      <c r="AH43" s="23" t="n">
        <v>0.304</v>
      </c>
      <c r="AI43" s="23" t="s">
        <v>73</v>
      </c>
      <c r="AJ43" s="23" t="s">
        <v>73</v>
      </c>
      <c r="AK43" s="23" t="s">
        <v>73</v>
      </c>
      <c r="AL43" s="23" t="s">
        <v>73</v>
      </c>
      <c r="AM43" s="60" t="s">
        <v>73</v>
      </c>
      <c r="AN43" s="59" t="s">
        <v>73</v>
      </c>
      <c r="AO43" s="60" t="s">
        <v>73</v>
      </c>
      <c r="AP43" s="59" t="s">
        <v>73</v>
      </c>
      <c r="AQ43" s="60" t="s">
        <v>73</v>
      </c>
      <c r="AR43" s="59" t="s">
        <v>73</v>
      </c>
      <c r="AS43" s="59" t="s">
        <v>73</v>
      </c>
      <c r="AT43" s="59" t="s">
        <v>73</v>
      </c>
      <c r="AU43" s="59" t="s">
        <v>73</v>
      </c>
      <c r="AV43" s="59" t="s">
        <v>73</v>
      </c>
      <c r="AW43" s="59" t="s">
        <v>73</v>
      </c>
      <c r="AX43" s="59" t="s">
        <v>73</v>
      </c>
      <c r="AY43" s="59" t="s">
        <v>73</v>
      </c>
      <c r="AZ43" s="59" t="s">
        <v>73</v>
      </c>
      <c r="BA43" s="23" t="s">
        <v>73</v>
      </c>
      <c r="BB43" s="59" t="s">
        <v>73</v>
      </c>
      <c r="BC43" s="23" t="s">
        <v>73</v>
      </c>
      <c r="BD43" s="23" t="s">
        <v>73</v>
      </c>
      <c r="BE43" s="23" t="s">
        <v>73</v>
      </c>
      <c r="BF43" s="23" t="s">
        <v>73</v>
      </c>
      <c r="BG43" s="23" t="s">
        <v>73</v>
      </c>
      <c r="BH43" s="23" t="s">
        <v>73</v>
      </c>
      <c r="BI43" s="23" t="s">
        <v>73</v>
      </c>
      <c r="BJ43" s="59" t="s">
        <v>73</v>
      </c>
      <c r="BK43" s="23" t="s">
        <v>73</v>
      </c>
      <c r="BL43" s="23" t="s">
        <v>73</v>
      </c>
      <c r="BM43" s="23" t="s">
        <v>73</v>
      </c>
      <c r="BN43" s="23" t="s">
        <v>73</v>
      </c>
      <c r="BO43" s="23" t="s">
        <v>73</v>
      </c>
      <c r="BP43" s="23" t="s">
        <v>73</v>
      </c>
      <c r="BQ43" s="23" t="s">
        <v>73</v>
      </c>
      <c r="BR43" s="23" t="s">
        <v>73</v>
      </c>
      <c r="BS43" s="23" t="s">
        <v>73</v>
      </c>
      <c r="BT43" s="23" t="s">
        <v>73</v>
      </c>
      <c r="BU43" s="23" t="s">
        <v>73</v>
      </c>
      <c r="BV43" s="23" t="s">
        <v>73</v>
      </c>
      <c r="BW43" s="23" t="s">
        <v>73</v>
      </c>
      <c r="BX43" s="23" t="s">
        <v>73</v>
      </c>
      <c r="BY43" s="23" t="s">
        <v>73</v>
      </c>
      <c r="BZ43" s="23" t="s">
        <v>73</v>
      </c>
      <c r="CA43" s="23" t="s">
        <v>73</v>
      </c>
      <c r="CB43" s="23" t="s">
        <v>73</v>
      </c>
      <c r="CC43" s="23" t="s">
        <v>73</v>
      </c>
      <c r="CD43" s="23" t="s">
        <v>73</v>
      </c>
      <c r="CE43" s="23" t="n">
        <v>6</v>
      </c>
      <c r="CF43" s="59" t="n">
        <v>0.911</v>
      </c>
      <c r="CG43" s="23" t="n">
        <v>3</v>
      </c>
      <c r="CH43" s="59" t="n">
        <v>0.456</v>
      </c>
      <c r="CI43" s="23" t="n">
        <v>1</v>
      </c>
      <c r="CJ43" s="23" t="n">
        <v>0.152</v>
      </c>
      <c r="CK43" s="23" t="s">
        <v>73</v>
      </c>
      <c r="CL43" s="23" t="s">
        <v>73</v>
      </c>
    </row>
    <row r="44" customFormat="false" ht="12.75" hidden="false" customHeight="false" outlineLevel="0" collapsed="false">
      <c r="A44" s="33" t="s">
        <v>109</v>
      </c>
      <c r="B44" s="61" t="s">
        <v>44</v>
      </c>
      <c r="C44" s="23" t="s">
        <v>73</v>
      </c>
      <c r="D44" s="59" t="s">
        <v>73</v>
      </c>
      <c r="E44" s="23" t="s">
        <v>73</v>
      </c>
      <c r="F44" s="59" t="s">
        <v>73</v>
      </c>
      <c r="G44" s="23" t="s">
        <v>73</v>
      </c>
      <c r="H44" s="59" t="s">
        <v>73</v>
      </c>
      <c r="I44" s="23" t="s">
        <v>73</v>
      </c>
      <c r="J44" s="59" t="s">
        <v>73</v>
      </c>
      <c r="K44" s="23" t="n">
        <v>2</v>
      </c>
      <c r="L44" s="59" t="n">
        <v>0.486</v>
      </c>
      <c r="M44" s="23" t="n">
        <v>11</v>
      </c>
      <c r="N44" s="59" t="n">
        <v>2.671</v>
      </c>
      <c r="O44" s="23" t="s">
        <v>73</v>
      </c>
      <c r="P44" s="59" t="s">
        <v>73</v>
      </c>
      <c r="Q44" s="23" t="s">
        <v>73</v>
      </c>
      <c r="R44" s="59" t="s">
        <v>73</v>
      </c>
      <c r="S44" s="23" t="s">
        <v>73</v>
      </c>
      <c r="T44" s="59" t="s">
        <v>73</v>
      </c>
      <c r="U44" s="23" t="s">
        <v>73</v>
      </c>
      <c r="V44" s="59" t="s">
        <v>73</v>
      </c>
      <c r="W44" s="23" t="s">
        <v>73</v>
      </c>
      <c r="X44" s="59" t="s">
        <v>73</v>
      </c>
      <c r="Y44" s="23" t="s">
        <v>73</v>
      </c>
      <c r="Z44" s="59" t="s">
        <v>73</v>
      </c>
      <c r="AA44" s="23" t="s">
        <v>73</v>
      </c>
      <c r="AB44" s="23" t="s">
        <v>73</v>
      </c>
      <c r="AC44" s="23" t="s">
        <v>73</v>
      </c>
      <c r="AD44" s="23" t="s">
        <v>73</v>
      </c>
      <c r="AE44" s="23" t="s">
        <v>73</v>
      </c>
      <c r="AF44" s="23" t="s">
        <v>73</v>
      </c>
      <c r="AG44" s="23" t="s">
        <v>73</v>
      </c>
      <c r="AH44" s="23" t="s">
        <v>73</v>
      </c>
      <c r="AI44" s="23" t="s">
        <v>73</v>
      </c>
      <c r="AJ44" s="23" t="s">
        <v>73</v>
      </c>
      <c r="AK44" s="23" t="s">
        <v>73</v>
      </c>
      <c r="AL44" s="23" t="s">
        <v>73</v>
      </c>
      <c r="AM44" s="60" t="s">
        <v>73</v>
      </c>
      <c r="AN44" s="59" t="s">
        <v>73</v>
      </c>
      <c r="AO44" s="60" t="s">
        <v>73</v>
      </c>
      <c r="AP44" s="59" t="s">
        <v>73</v>
      </c>
      <c r="AQ44" s="60" t="s">
        <v>73</v>
      </c>
      <c r="AR44" s="59" t="s">
        <v>73</v>
      </c>
      <c r="AS44" s="59" t="s">
        <v>73</v>
      </c>
      <c r="AT44" s="59" t="s">
        <v>73</v>
      </c>
      <c r="AU44" s="59" t="s">
        <v>73</v>
      </c>
      <c r="AV44" s="59" t="s">
        <v>73</v>
      </c>
      <c r="AW44" s="59" t="s">
        <v>73</v>
      </c>
      <c r="AX44" s="59" t="s">
        <v>73</v>
      </c>
      <c r="AY44" s="59" t="s">
        <v>73</v>
      </c>
      <c r="AZ44" s="59" t="s">
        <v>73</v>
      </c>
      <c r="BA44" s="23" t="n">
        <v>8</v>
      </c>
      <c r="BB44" s="59" t="n">
        <v>1.943</v>
      </c>
      <c r="BC44" s="23" t="s">
        <v>73</v>
      </c>
      <c r="BD44" s="23" t="s">
        <v>73</v>
      </c>
      <c r="BE44" s="23" t="s">
        <v>73</v>
      </c>
      <c r="BF44" s="23" t="s">
        <v>73</v>
      </c>
      <c r="BG44" s="23" t="s">
        <v>73</v>
      </c>
      <c r="BH44" s="23" t="s">
        <v>73</v>
      </c>
      <c r="BI44" s="23" t="s">
        <v>73</v>
      </c>
      <c r="BJ44" s="59" t="s">
        <v>73</v>
      </c>
      <c r="BK44" s="23" t="s">
        <v>73</v>
      </c>
      <c r="BL44" s="23" t="s">
        <v>73</v>
      </c>
      <c r="BM44" s="23" t="s">
        <v>73</v>
      </c>
      <c r="BN44" s="23" t="s">
        <v>73</v>
      </c>
      <c r="BO44" s="23" t="s">
        <v>73</v>
      </c>
      <c r="BP44" s="23" t="s">
        <v>73</v>
      </c>
      <c r="BQ44" s="23" t="s">
        <v>73</v>
      </c>
      <c r="BR44" s="23" t="s">
        <v>73</v>
      </c>
      <c r="BS44" s="23" t="s">
        <v>73</v>
      </c>
      <c r="BT44" s="23" t="s">
        <v>73</v>
      </c>
      <c r="BU44" s="23" t="s">
        <v>73</v>
      </c>
      <c r="BV44" s="23" t="s">
        <v>73</v>
      </c>
      <c r="BW44" s="23" t="s">
        <v>73</v>
      </c>
      <c r="BX44" s="23" t="s">
        <v>73</v>
      </c>
      <c r="BY44" s="23" t="s">
        <v>73</v>
      </c>
      <c r="BZ44" s="23" t="s">
        <v>73</v>
      </c>
      <c r="CA44" s="23" t="s">
        <v>73</v>
      </c>
      <c r="CB44" s="23" t="s">
        <v>73</v>
      </c>
      <c r="CC44" s="23" t="s">
        <v>73</v>
      </c>
      <c r="CD44" s="23" t="s">
        <v>73</v>
      </c>
      <c r="CE44" s="23" t="n">
        <v>5</v>
      </c>
      <c r="CF44" s="59" t="n">
        <v>1.214</v>
      </c>
      <c r="CG44" s="23" t="s">
        <v>73</v>
      </c>
      <c r="CH44" s="59" t="s">
        <v>73</v>
      </c>
      <c r="CI44" s="23" t="n">
        <v>1</v>
      </c>
      <c r="CJ44" s="23" t="n">
        <v>0.243</v>
      </c>
      <c r="CK44" s="23" t="n">
        <v>1</v>
      </c>
      <c r="CL44" s="23" t="n">
        <v>0.243</v>
      </c>
    </row>
    <row r="45" customFormat="false" ht="12.75" hidden="false" customHeight="false" outlineLevel="0" collapsed="false">
      <c r="A45" s="33" t="s">
        <v>110</v>
      </c>
      <c r="B45" s="61" t="s">
        <v>45</v>
      </c>
      <c r="C45" s="23" t="s">
        <v>73</v>
      </c>
      <c r="D45" s="59" t="s">
        <v>73</v>
      </c>
      <c r="E45" s="23" t="s">
        <v>73</v>
      </c>
      <c r="F45" s="59" t="s">
        <v>73</v>
      </c>
      <c r="G45" s="23" t="s">
        <v>73</v>
      </c>
      <c r="H45" s="59" t="s">
        <v>73</v>
      </c>
      <c r="I45" s="23" t="s">
        <v>73</v>
      </c>
      <c r="J45" s="59" t="s">
        <v>73</v>
      </c>
      <c r="K45" s="23" t="s">
        <v>73</v>
      </c>
      <c r="L45" s="59" t="s">
        <v>73</v>
      </c>
      <c r="M45" s="23" t="n">
        <v>12</v>
      </c>
      <c r="N45" s="59" t="n">
        <v>2.837</v>
      </c>
      <c r="O45" s="23" t="s">
        <v>73</v>
      </c>
      <c r="P45" s="59" t="s">
        <v>73</v>
      </c>
      <c r="Q45" s="23" t="s">
        <v>73</v>
      </c>
      <c r="R45" s="59" t="s">
        <v>73</v>
      </c>
      <c r="S45" s="23" t="s">
        <v>73</v>
      </c>
      <c r="T45" s="59" t="s">
        <v>73</v>
      </c>
      <c r="U45" s="23" t="s">
        <v>73</v>
      </c>
      <c r="V45" s="59" t="s">
        <v>73</v>
      </c>
      <c r="W45" s="23" t="s">
        <v>73</v>
      </c>
      <c r="X45" s="59" t="s">
        <v>73</v>
      </c>
      <c r="Y45" s="23" t="s">
        <v>73</v>
      </c>
      <c r="Z45" s="59" t="s">
        <v>73</v>
      </c>
      <c r="AA45" s="23" t="s">
        <v>73</v>
      </c>
      <c r="AB45" s="23" t="s">
        <v>73</v>
      </c>
      <c r="AC45" s="23" t="s">
        <v>73</v>
      </c>
      <c r="AD45" s="23" t="s">
        <v>73</v>
      </c>
      <c r="AE45" s="23" t="s">
        <v>73</v>
      </c>
      <c r="AF45" s="23" t="s">
        <v>73</v>
      </c>
      <c r="AG45" s="23" t="s">
        <v>73</v>
      </c>
      <c r="AH45" s="23" t="s">
        <v>73</v>
      </c>
      <c r="AI45" s="23" t="s">
        <v>73</v>
      </c>
      <c r="AJ45" s="23" t="s">
        <v>73</v>
      </c>
      <c r="AK45" s="23" t="s">
        <v>73</v>
      </c>
      <c r="AL45" s="23" t="s">
        <v>73</v>
      </c>
      <c r="AM45" s="60" t="s">
        <v>73</v>
      </c>
      <c r="AN45" s="59" t="s">
        <v>73</v>
      </c>
      <c r="AO45" s="60" t="s">
        <v>73</v>
      </c>
      <c r="AP45" s="59" t="s">
        <v>73</v>
      </c>
      <c r="AQ45" s="60" t="s">
        <v>73</v>
      </c>
      <c r="AR45" s="59" t="s">
        <v>73</v>
      </c>
      <c r="AS45" s="59" t="s">
        <v>73</v>
      </c>
      <c r="AT45" s="59" t="s">
        <v>73</v>
      </c>
      <c r="AU45" s="59" t="s">
        <v>73</v>
      </c>
      <c r="AV45" s="59" t="s">
        <v>73</v>
      </c>
      <c r="AW45" s="59" t="s">
        <v>73</v>
      </c>
      <c r="AX45" s="59" t="s">
        <v>73</v>
      </c>
      <c r="AY45" s="59" t="s">
        <v>73</v>
      </c>
      <c r="AZ45" s="59" t="s">
        <v>73</v>
      </c>
      <c r="BA45" s="23" t="n">
        <v>2</v>
      </c>
      <c r="BB45" s="59" t="n">
        <v>0.473</v>
      </c>
      <c r="BC45" s="23" t="s">
        <v>73</v>
      </c>
      <c r="BD45" s="23" t="s">
        <v>73</v>
      </c>
      <c r="BE45" s="23" t="s">
        <v>73</v>
      </c>
      <c r="BF45" s="23" t="s">
        <v>73</v>
      </c>
      <c r="BG45" s="23" t="s">
        <v>73</v>
      </c>
      <c r="BH45" s="23" t="s">
        <v>73</v>
      </c>
      <c r="BI45" s="23" t="s">
        <v>73</v>
      </c>
      <c r="BJ45" s="59" t="s">
        <v>73</v>
      </c>
      <c r="BK45" s="23" t="s">
        <v>73</v>
      </c>
      <c r="BL45" s="23" t="s">
        <v>73</v>
      </c>
      <c r="BM45" s="23" t="s">
        <v>73</v>
      </c>
      <c r="BN45" s="23" t="s">
        <v>73</v>
      </c>
      <c r="BO45" s="23" t="s">
        <v>73</v>
      </c>
      <c r="BP45" s="23" t="s">
        <v>73</v>
      </c>
      <c r="BQ45" s="23" t="s">
        <v>73</v>
      </c>
      <c r="BR45" s="23" t="s">
        <v>73</v>
      </c>
      <c r="BS45" s="23" t="s">
        <v>73</v>
      </c>
      <c r="BT45" s="23" t="s">
        <v>73</v>
      </c>
      <c r="BU45" s="23" t="s">
        <v>73</v>
      </c>
      <c r="BV45" s="23" t="s">
        <v>73</v>
      </c>
      <c r="BW45" s="23" t="s">
        <v>73</v>
      </c>
      <c r="BX45" s="23" t="s">
        <v>73</v>
      </c>
      <c r="BY45" s="23" t="s">
        <v>73</v>
      </c>
      <c r="BZ45" s="23" t="s">
        <v>73</v>
      </c>
      <c r="CA45" s="23" t="s">
        <v>73</v>
      </c>
      <c r="CB45" s="23" t="s">
        <v>73</v>
      </c>
      <c r="CC45" s="23" t="s">
        <v>73</v>
      </c>
      <c r="CD45" s="23" t="s">
        <v>73</v>
      </c>
      <c r="CE45" s="23" t="n">
        <v>1</v>
      </c>
      <c r="CF45" s="59" t="n">
        <v>0.236</v>
      </c>
      <c r="CG45" s="23" t="n">
        <v>1</v>
      </c>
      <c r="CH45" s="59" t="n">
        <v>0.236</v>
      </c>
      <c r="CI45" s="23" t="s">
        <v>73</v>
      </c>
      <c r="CJ45" s="23" t="s">
        <v>73</v>
      </c>
      <c r="CK45" s="23" t="s">
        <v>73</v>
      </c>
      <c r="CL45" s="23" t="s">
        <v>73</v>
      </c>
    </row>
    <row r="46" customFormat="false" ht="12.75" hidden="false" customHeight="false" outlineLevel="0" collapsed="false">
      <c r="A46" s="33" t="s">
        <v>111</v>
      </c>
      <c r="B46" s="61" t="s">
        <v>46</v>
      </c>
      <c r="C46" s="23" t="s">
        <v>73</v>
      </c>
      <c r="D46" s="59" t="s">
        <v>73</v>
      </c>
      <c r="E46" s="23" t="s">
        <v>73</v>
      </c>
      <c r="F46" s="59" t="s">
        <v>73</v>
      </c>
      <c r="G46" s="23" t="s">
        <v>73</v>
      </c>
      <c r="H46" s="59" t="s">
        <v>73</v>
      </c>
      <c r="I46" s="23" t="s">
        <v>73</v>
      </c>
      <c r="J46" s="59" t="s">
        <v>73</v>
      </c>
      <c r="K46" s="23" t="s">
        <v>73</v>
      </c>
      <c r="L46" s="59" t="s">
        <v>73</v>
      </c>
      <c r="M46" s="23" t="n">
        <v>3</v>
      </c>
      <c r="N46" s="59" t="n">
        <v>0.71</v>
      </c>
      <c r="O46" s="23" t="s">
        <v>73</v>
      </c>
      <c r="P46" s="59" t="s">
        <v>73</v>
      </c>
      <c r="Q46" s="23" t="s">
        <v>73</v>
      </c>
      <c r="R46" s="59" t="s">
        <v>73</v>
      </c>
      <c r="S46" s="23" t="s">
        <v>73</v>
      </c>
      <c r="T46" s="59" t="s">
        <v>73</v>
      </c>
      <c r="U46" s="23" t="s">
        <v>73</v>
      </c>
      <c r="V46" s="59" t="s">
        <v>73</v>
      </c>
      <c r="W46" s="23" t="s">
        <v>73</v>
      </c>
      <c r="X46" s="59" t="s">
        <v>73</v>
      </c>
      <c r="Y46" s="23" t="s">
        <v>73</v>
      </c>
      <c r="Z46" s="59" t="s">
        <v>73</v>
      </c>
      <c r="AA46" s="23" t="s">
        <v>73</v>
      </c>
      <c r="AB46" s="23" t="s">
        <v>73</v>
      </c>
      <c r="AC46" s="23" t="s">
        <v>73</v>
      </c>
      <c r="AD46" s="23" t="s">
        <v>73</v>
      </c>
      <c r="AE46" s="23" t="s">
        <v>73</v>
      </c>
      <c r="AF46" s="23" t="s">
        <v>73</v>
      </c>
      <c r="AG46" s="23" t="s">
        <v>73</v>
      </c>
      <c r="AH46" s="23" t="s">
        <v>73</v>
      </c>
      <c r="AI46" s="23" t="s">
        <v>73</v>
      </c>
      <c r="AJ46" s="23" t="s">
        <v>73</v>
      </c>
      <c r="AK46" s="23" t="s">
        <v>73</v>
      </c>
      <c r="AL46" s="23" t="s">
        <v>73</v>
      </c>
      <c r="AM46" s="60" t="s">
        <v>73</v>
      </c>
      <c r="AN46" s="59" t="s">
        <v>73</v>
      </c>
      <c r="AO46" s="60" t="s">
        <v>73</v>
      </c>
      <c r="AP46" s="59" t="s">
        <v>73</v>
      </c>
      <c r="AQ46" s="60" t="s">
        <v>73</v>
      </c>
      <c r="AR46" s="59" t="s">
        <v>73</v>
      </c>
      <c r="AS46" s="59" t="s">
        <v>73</v>
      </c>
      <c r="AT46" s="59" t="s">
        <v>73</v>
      </c>
      <c r="AU46" s="59" t="s">
        <v>73</v>
      </c>
      <c r="AV46" s="59" t="s">
        <v>73</v>
      </c>
      <c r="AW46" s="59" t="s">
        <v>73</v>
      </c>
      <c r="AX46" s="59" t="s">
        <v>73</v>
      </c>
      <c r="AY46" s="59" t="s">
        <v>73</v>
      </c>
      <c r="AZ46" s="59" t="s">
        <v>73</v>
      </c>
      <c r="BA46" s="23" t="n">
        <v>2</v>
      </c>
      <c r="BB46" s="59" t="n">
        <v>0.473</v>
      </c>
      <c r="BC46" s="23" t="s">
        <v>73</v>
      </c>
      <c r="BD46" s="23" t="s">
        <v>73</v>
      </c>
      <c r="BE46" s="23" t="s">
        <v>73</v>
      </c>
      <c r="BF46" s="23" t="s">
        <v>73</v>
      </c>
      <c r="BG46" s="23" t="s">
        <v>73</v>
      </c>
      <c r="BH46" s="23" t="s">
        <v>73</v>
      </c>
      <c r="BI46" s="23" t="s">
        <v>73</v>
      </c>
      <c r="BJ46" s="59" t="s">
        <v>73</v>
      </c>
      <c r="BK46" s="23" t="s">
        <v>73</v>
      </c>
      <c r="BL46" s="23" t="s">
        <v>73</v>
      </c>
      <c r="BM46" s="23" t="s">
        <v>73</v>
      </c>
      <c r="BN46" s="23" t="s">
        <v>73</v>
      </c>
      <c r="BO46" s="23" t="s">
        <v>73</v>
      </c>
      <c r="BP46" s="23" t="s">
        <v>73</v>
      </c>
      <c r="BQ46" s="23" t="s">
        <v>73</v>
      </c>
      <c r="BR46" s="23" t="s">
        <v>73</v>
      </c>
      <c r="BS46" s="23" t="s">
        <v>73</v>
      </c>
      <c r="BT46" s="23" t="s">
        <v>73</v>
      </c>
      <c r="BU46" s="23" t="s">
        <v>73</v>
      </c>
      <c r="BV46" s="23" t="s">
        <v>73</v>
      </c>
      <c r="BW46" s="23" t="s">
        <v>73</v>
      </c>
      <c r="BX46" s="23" t="s">
        <v>73</v>
      </c>
      <c r="BY46" s="23" t="s">
        <v>73</v>
      </c>
      <c r="BZ46" s="23" t="s">
        <v>73</v>
      </c>
      <c r="CA46" s="23" t="s">
        <v>73</v>
      </c>
      <c r="CB46" s="23" t="s">
        <v>73</v>
      </c>
      <c r="CC46" s="23" t="s">
        <v>73</v>
      </c>
      <c r="CD46" s="23" t="s">
        <v>73</v>
      </c>
      <c r="CE46" s="23" t="n">
        <v>4</v>
      </c>
      <c r="CF46" s="59" t="n">
        <v>0.947</v>
      </c>
      <c r="CG46" s="23" t="n">
        <v>2</v>
      </c>
      <c r="CH46" s="59" t="n">
        <v>0.473</v>
      </c>
      <c r="CI46" s="23" t="n">
        <v>2</v>
      </c>
      <c r="CJ46" s="23" t="n">
        <v>0.473</v>
      </c>
      <c r="CK46" s="23" t="s">
        <v>73</v>
      </c>
      <c r="CL46" s="23" t="s">
        <v>73</v>
      </c>
    </row>
    <row r="47" customFormat="false" ht="12.75" hidden="false" customHeight="false" outlineLevel="0" collapsed="false">
      <c r="A47" s="33" t="s">
        <v>112</v>
      </c>
      <c r="B47" s="61" t="s">
        <v>47</v>
      </c>
      <c r="C47" s="23" t="s">
        <v>73</v>
      </c>
      <c r="D47" s="59" t="s">
        <v>73</v>
      </c>
      <c r="E47" s="23" t="s">
        <v>73</v>
      </c>
      <c r="F47" s="59" t="s">
        <v>73</v>
      </c>
      <c r="G47" s="23" t="s">
        <v>73</v>
      </c>
      <c r="H47" s="59" t="s">
        <v>73</v>
      </c>
      <c r="I47" s="23" t="s">
        <v>73</v>
      </c>
      <c r="J47" s="59" t="s">
        <v>73</v>
      </c>
      <c r="K47" s="23" t="s">
        <v>73</v>
      </c>
      <c r="L47" s="59" t="s">
        <v>73</v>
      </c>
      <c r="M47" s="23" t="n">
        <v>12</v>
      </c>
      <c r="N47" s="59" t="n">
        <v>2.495</v>
      </c>
      <c r="O47" s="23" t="s">
        <v>73</v>
      </c>
      <c r="P47" s="59" t="s">
        <v>73</v>
      </c>
      <c r="Q47" s="23" t="s">
        <v>73</v>
      </c>
      <c r="R47" s="59" t="s">
        <v>73</v>
      </c>
      <c r="S47" s="23" t="s">
        <v>73</v>
      </c>
      <c r="T47" s="59" t="s">
        <v>73</v>
      </c>
      <c r="U47" s="23" t="s">
        <v>73</v>
      </c>
      <c r="V47" s="59" t="s">
        <v>73</v>
      </c>
      <c r="W47" s="23" t="s">
        <v>73</v>
      </c>
      <c r="X47" s="59" t="s">
        <v>73</v>
      </c>
      <c r="Y47" s="23" t="s">
        <v>73</v>
      </c>
      <c r="Z47" s="59" t="s">
        <v>73</v>
      </c>
      <c r="AA47" s="23" t="s">
        <v>73</v>
      </c>
      <c r="AB47" s="23" t="s">
        <v>73</v>
      </c>
      <c r="AC47" s="23" t="n">
        <v>1</v>
      </c>
      <c r="AD47" s="23" t="n">
        <v>0.208</v>
      </c>
      <c r="AE47" s="23" t="s">
        <v>73</v>
      </c>
      <c r="AF47" s="23" t="s">
        <v>73</v>
      </c>
      <c r="AG47" s="23" t="s">
        <v>73</v>
      </c>
      <c r="AH47" s="23" t="s">
        <v>73</v>
      </c>
      <c r="AI47" s="23" t="s">
        <v>73</v>
      </c>
      <c r="AJ47" s="23" t="s">
        <v>73</v>
      </c>
      <c r="AK47" s="23" t="s">
        <v>73</v>
      </c>
      <c r="AL47" s="23" t="s">
        <v>73</v>
      </c>
      <c r="AM47" s="60" t="s">
        <v>73</v>
      </c>
      <c r="AN47" s="59" t="s">
        <v>73</v>
      </c>
      <c r="AO47" s="60" t="s">
        <v>73</v>
      </c>
      <c r="AP47" s="59" t="s">
        <v>73</v>
      </c>
      <c r="AQ47" s="60" t="s">
        <v>73</v>
      </c>
      <c r="AR47" s="59" t="s">
        <v>73</v>
      </c>
      <c r="AS47" s="59" t="s">
        <v>73</v>
      </c>
      <c r="AT47" s="59" t="s">
        <v>73</v>
      </c>
      <c r="AU47" s="59" t="s">
        <v>73</v>
      </c>
      <c r="AV47" s="59" t="s">
        <v>73</v>
      </c>
      <c r="AW47" s="59" t="s">
        <v>73</v>
      </c>
      <c r="AX47" s="59" t="s">
        <v>73</v>
      </c>
      <c r="AY47" s="59" t="n">
        <v>1</v>
      </c>
      <c r="AZ47" s="59" t="n">
        <v>0.208</v>
      </c>
      <c r="BA47" s="23" t="n">
        <v>2</v>
      </c>
      <c r="BB47" s="59" t="n">
        <v>0.416</v>
      </c>
      <c r="BC47" s="23" t="s">
        <v>73</v>
      </c>
      <c r="BD47" s="23" t="s">
        <v>73</v>
      </c>
      <c r="BE47" s="23" t="s">
        <v>73</v>
      </c>
      <c r="BF47" s="23" t="s">
        <v>73</v>
      </c>
      <c r="BG47" s="23" t="s">
        <v>73</v>
      </c>
      <c r="BH47" s="23" t="s">
        <v>73</v>
      </c>
      <c r="BI47" s="23" t="n">
        <v>1</v>
      </c>
      <c r="BJ47" s="59" t="n">
        <v>0.208</v>
      </c>
      <c r="BK47" s="23" t="s">
        <v>73</v>
      </c>
      <c r="BL47" s="23" t="s">
        <v>73</v>
      </c>
      <c r="BM47" s="23" t="s">
        <v>73</v>
      </c>
      <c r="BN47" s="23" t="s">
        <v>73</v>
      </c>
      <c r="BO47" s="23" t="s">
        <v>73</v>
      </c>
      <c r="BP47" s="23" t="s">
        <v>73</v>
      </c>
      <c r="BQ47" s="23" t="s">
        <v>73</v>
      </c>
      <c r="BR47" s="23" t="s">
        <v>73</v>
      </c>
      <c r="BS47" s="23" t="s">
        <v>73</v>
      </c>
      <c r="BT47" s="23" t="s">
        <v>73</v>
      </c>
      <c r="BU47" s="23" t="s">
        <v>73</v>
      </c>
      <c r="BV47" s="23" t="s">
        <v>73</v>
      </c>
      <c r="BW47" s="23" t="s">
        <v>73</v>
      </c>
      <c r="BX47" s="23" t="s">
        <v>73</v>
      </c>
      <c r="BY47" s="23" t="s">
        <v>73</v>
      </c>
      <c r="BZ47" s="23" t="s">
        <v>73</v>
      </c>
      <c r="CA47" s="23" t="s">
        <v>73</v>
      </c>
      <c r="CB47" s="23" t="s">
        <v>73</v>
      </c>
      <c r="CC47" s="23" t="s">
        <v>73</v>
      </c>
      <c r="CD47" s="23" t="s">
        <v>73</v>
      </c>
      <c r="CE47" s="23" t="n">
        <v>2</v>
      </c>
      <c r="CF47" s="59" t="n">
        <v>0.416</v>
      </c>
      <c r="CG47" s="23" t="n">
        <v>1</v>
      </c>
      <c r="CH47" s="59" t="n">
        <v>0.208</v>
      </c>
      <c r="CI47" s="23" t="n">
        <v>2</v>
      </c>
      <c r="CJ47" s="23" t="n">
        <v>0.416</v>
      </c>
      <c r="CK47" s="23" t="n">
        <v>2</v>
      </c>
      <c r="CL47" s="23" t="n">
        <v>0.416</v>
      </c>
    </row>
    <row r="48" customFormat="false" ht="12.75" hidden="false" customHeight="false" outlineLevel="0" collapsed="false">
      <c r="A48" s="33" t="s">
        <v>113</v>
      </c>
      <c r="B48" s="61" t="s">
        <v>48</v>
      </c>
      <c r="C48" s="23" t="s">
        <v>73</v>
      </c>
      <c r="D48" s="59" t="s">
        <v>73</v>
      </c>
      <c r="E48" s="23" t="n">
        <v>1</v>
      </c>
      <c r="F48" s="59" t="n">
        <v>0.102</v>
      </c>
      <c r="G48" s="23" t="s">
        <v>73</v>
      </c>
      <c r="H48" s="59" t="s">
        <v>73</v>
      </c>
      <c r="I48" s="23" t="s">
        <v>73</v>
      </c>
      <c r="J48" s="59" t="s">
        <v>73</v>
      </c>
      <c r="K48" s="23" t="n">
        <v>1</v>
      </c>
      <c r="L48" s="59" t="n">
        <v>0.102</v>
      </c>
      <c r="M48" s="23" t="n">
        <v>23</v>
      </c>
      <c r="N48" s="59" t="n">
        <v>2.339</v>
      </c>
      <c r="O48" s="23" t="n">
        <v>1</v>
      </c>
      <c r="P48" s="59" t="n">
        <v>0.102</v>
      </c>
      <c r="Q48" s="23" t="s">
        <v>73</v>
      </c>
      <c r="R48" s="59" t="s">
        <v>73</v>
      </c>
      <c r="S48" s="23" t="s">
        <v>73</v>
      </c>
      <c r="T48" s="59" t="s">
        <v>73</v>
      </c>
      <c r="U48" s="23" t="s">
        <v>73</v>
      </c>
      <c r="V48" s="59" t="s">
        <v>73</v>
      </c>
      <c r="W48" s="23" t="s">
        <v>73</v>
      </c>
      <c r="X48" s="59" t="s">
        <v>73</v>
      </c>
      <c r="Y48" s="23" t="s">
        <v>73</v>
      </c>
      <c r="Z48" s="59" t="s">
        <v>73</v>
      </c>
      <c r="AA48" s="23" t="s">
        <v>73</v>
      </c>
      <c r="AB48" s="23" t="s">
        <v>73</v>
      </c>
      <c r="AC48" s="23" t="s">
        <v>73</v>
      </c>
      <c r="AD48" s="23" t="s">
        <v>73</v>
      </c>
      <c r="AE48" s="23" t="n">
        <v>2</v>
      </c>
      <c r="AF48" s="23" t="n">
        <v>0.203</v>
      </c>
      <c r="AG48" s="23" t="s">
        <v>73</v>
      </c>
      <c r="AH48" s="23" t="s">
        <v>73</v>
      </c>
      <c r="AI48" s="23" t="s">
        <v>73</v>
      </c>
      <c r="AJ48" s="23" t="s">
        <v>73</v>
      </c>
      <c r="AK48" s="23" t="s">
        <v>73</v>
      </c>
      <c r="AL48" s="23" t="s">
        <v>73</v>
      </c>
      <c r="AM48" s="60" t="s">
        <v>73</v>
      </c>
      <c r="AN48" s="59" t="s">
        <v>73</v>
      </c>
      <c r="AO48" s="60" t="s">
        <v>73</v>
      </c>
      <c r="AP48" s="59" t="s">
        <v>73</v>
      </c>
      <c r="AQ48" s="60" t="s">
        <v>73</v>
      </c>
      <c r="AR48" s="59" t="s">
        <v>73</v>
      </c>
      <c r="AS48" s="59" t="s">
        <v>73</v>
      </c>
      <c r="AT48" s="59" t="s">
        <v>73</v>
      </c>
      <c r="AU48" s="59" t="s">
        <v>73</v>
      </c>
      <c r="AV48" s="59" t="s">
        <v>73</v>
      </c>
      <c r="AW48" s="59" t="s">
        <v>73</v>
      </c>
      <c r="AX48" s="59" t="s">
        <v>73</v>
      </c>
      <c r="AY48" s="59" t="s">
        <v>73</v>
      </c>
      <c r="AZ48" s="59" t="s">
        <v>73</v>
      </c>
      <c r="BA48" s="23" t="n">
        <v>7</v>
      </c>
      <c r="BB48" s="59" t="n">
        <v>0.712</v>
      </c>
      <c r="BC48" s="23" t="s">
        <v>73</v>
      </c>
      <c r="BD48" s="23" t="s">
        <v>73</v>
      </c>
      <c r="BE48" s="23" t="s">
        <v>73</v>
      </c>
      <c r="BF48" s="23" t="s">
        <v>73</v>
      </c>
      <c r="BG48" s="23" t="s">
        <v>73</v>
      </c>
      <c r="BH48" s="23" t="s">
        <v>73</v>
      </c>
      <c r="BI48" s="23" t="s">
        <v>73</v>
      </c>
      <c r="BJ48" s="59" t="s">
        <v>73</v>
      </c>
      <c r="BK48" s="23" t="s">
        <v>73</v>
      </c>
      <c r="BL48" s="23" t="s">
        <v>73</v>
      </c>
      <c r="BM48" s="23" t="s">
        <v>73</v>
      </c>
      <c r="BN48" s="23" t="s">
        <v>73</v>
      </c>
      <c r="BO48" s="23" t="n">
        <v>1</v>
      </c>
      <c r="BP48" s="23" t="n">
        <v>0.102</v>
      </c>
      <c r="BQ48" s="23" t="s">
        <v>73</v>
      </c>
      <c r="BR48" s="23" t="s">
        <v>73</v>
      </c>
      <c r="BS48" s="23" t="s">
        <v>73</v>
      </c>
      <c r="BT48" s="23" t="s">
        <v>73</v>
      </c>
      <c r="BU48" s="23" t="s">
        <v>73</v>
      </c>
      <c r="BV48" s="23" t="s">
        <v>73</v>
      </c>
      <c r="BW48" s="23" t="s">
        <v>73</v>
      </c>
      <c r="BX48" s="23" t="s">
        <v>73</v>
      </c>
      <c r="BY48" s="23" t="s">
        <v>73</v>
      </c>
      <c r="BZ48" s="23" t="s">
        <v>73</v>
      </c>
      <c r="CA48" s="23" t="s">
        <v>73</v>
      </c>
      <c r="CB48" s="23" t="s">
        <v>73</v>
      </c>
      <c r="CC48" s="23" t="s">
        <v>73</v>
      </c>
      <c r="CD48" s="23" t="s">
        <v>73</v>
      </c>
      <c r="CE48" s="23" t="n">
        <v>7</v>
      </c>
      <c r="CF48" s="59" t="n">
        <v>0.712</v>
      </c>
      <c r="CG48" s="23" t="n">
        <v>1</v>
      </c>
      <c r="CH48" s="59" t="n">
        <v>0.102</v>
      </c>
      <c r="CI48" s="23" t="n">
        <v>5</v>
      </c>
      <c r="CJ48" s="23" t="n">
        <v>0.508</v>
      </c>
      <c r="CK48" s="23" t="n">
        <v>1</v>
      </c>
      <c r="CL48" s="23" t="n">
        <v>0.102</v>
      </c>
    </row>
    <row r="49" customFormat="false" ht="12.75" hidden="false" customHeight="false" outlineLevel="0" collapsed="false">
      <c r="A49" s="33" t="s">
        <v>114</v>
      </c>
      <c r="B49" s="61" t="s">
        <v>49</v>
      </c>
      <c r="C49" s="23" t="s">
        <v>73</v>
      </c>
      <c r="D49" s="59" t="s">
        <v>73</v>
      </c>
      <c r="E49" s="23" t="s">
        <v>73</v>
      </c>
      <c r="F49" s="59" t="s">
        <v>73</v>
      </c>
      <c r="G49" s="23" t="s">
        <v>73</v>
      </c>
      <c r="H49" s="59" t="s">
        <v>73</v>
      </c>
      <c r="I49" s="23" t="s">
        <v>73</v>
      </c>
      <c r="J49" s="59" t="s">
        <v>73</v>
      </c>
      <c r="K49" s="23" t="n">
        <v>2</v>
      </c>
      <c r="L49" s="59" t="n">
        <v>0.329</v>
      </c>
      <c r="M49" s="23" t="n">
        <v>39</v>
      </c>
      <c r="N49" s="59" t="n">
        <v>6.423</v>
      </c>
      <c r="O49" s="23" t="s">
        <v>73</v>
      </c>
      <c r="P49" s="59" t="s">
        <v>73</v>
      </c>
      <c r="Q49" s="23" t="s">
        <v>73</v>
      </c>
      <c r="R49" s="59" t="s">
        <v>73</v>
      </c>
      <c r="S49" s="23" t="s">
        <v>73</v>
      </c>
      <c r="T49" s="59" t="s">
        <v>73</v>
      </c>
      <c r="U49" s="23" t="s">
        <v>73</v>
      </c>
      <c r="V49" s="59" t="s">
        <v>73</v>
      </c>
      <c r="W49" s="23" t="s">
        <v>73</v>
      </c>
      <c r="X49" s="59" t="s">
        <v>73</v>
      </c>
      <c r="Y49" s="23" t="s">
        <v>73</v>
      </c>
      <c r="Z49" s="59" t="s">
        <v>73</v>
      </c>
      <c r="AA49" s="23" t="s">
        <v>73</v>
      </c>
      <c r="AB49" s="23" t="s">
        <v>73</v>
      </c>
      <c r="AC49" s="23" t="s">
        <v>73</v>
      </c>
      <c r="AD49" s="23" t="s">
        <v>73</v>
      </c>
      <c r="AE49" s="23" t="s">
        <v>73</v>
      </c>
      <c r="AF49" s="23" t="s">
        <v>73</v>
      </c>
      <c r="AG49" s="23" t="s">
        <v>73</v>
      </c>
      <c r="AH49" s="23" t="s">
        <v>73</v>
      </c>
      <c r="AI49" s="23" t="s">
        <v>73</v>
      </c>
      <c r="AJ49" s="23" t="s">
        <v>73</v>
      </c>
      <c r="AK49" s="23" t="s">
        <v>73</v>
      </c>
      <c r="AL49" s="23" t="s">
        <v>73</v>
      </c>
      <c r="AM49" s="60" t="n">
        <v>1</v>
      </c>
      <c r="AN49" s="59" t="n">
        <v>0.165</v>
      </c>
      <c r="AO49" s="60" t="s">
        <v>73</v>
      </c>
      <c r="AP49" s="59" t="s">
        <v>73</v>
      </c>
      <c r="AQ49" s="60" t="n">
        <v>1</v>
      </c>
      <c r="AR49" s="59" t="n">
        <v>0.165</v>
      </c>
      <c r="AS49" s="59" t="s">
        <v>73</v>
      </c>
      <c r="AT49" s="59" t="s">
        <v>73</v>
      </c>
      <c r="AU49" s="59" t="s">
        <v>73</v>
      </c>
      <c r="AV49" s="59" t="s">
        <v>73</v>
      </c>
      <c r="AW49" s="59" t="s">
        <v>73</v>
      </c>
      <c r="AX49" s="59" t="s">
        <v>73</v>
      </c>
      <c r="AY49" s="59" t="s">
        <v>73</v>
      </c>
      <c r="AZ49" s="59" t="s">
        <v>73</v>
      </c>
      <c r="BA49" s="23" t="n">
        <v>3</v>
      </c>
      <c r="BB49" s="59" t="n">
        <v>0.494</v>
      </c>
      <c r="BC49" s="23" t="s">
        <v>73</v>
      </c>
      <c r="BD49" s="23" t="s">
        <v>73</v>
      </c>
      <c r="BE49" s="23" t="s">
        <v>73</v>
      </c>
      <c r="BF49" s="23" t="s">
        <v>73</v>
      </c>
      <c r="BG49" s="23" t="s">
        <v>73</v>
      </c>
      <c r="BH49" s="23" t="s">
        <v>73</v>
      </c>
      <c r="BI49" s="23" t="s">
        <v>73</v>
      </c>
      <c r="BJ49" s="59" t="s">
        <v>73</v>
      </c>
      <c r="BK49" s="23" t="s">
        <v>73</v>
      </c>
      <c r="BL49" s="23" t="s">
        <v>73</v>
      </c>
      <c r="BM49" s="23" t="s">
        <v>73</v>
      </c>
      <c r="BN49" s="23" t="s">
        <v>73</v>
      </c>
      <c r="BO49" s="23" t="s">
        <v>73</v>
      </c>
      <c r="BP49" s="23" t="s">
        <v>73</v>
      </c>
      <c r="BQ49" s="23" t="s">
        <v>73</v>
      </c>
      <c r="BR49" s="23" t="s">
        <v>73</v>
      </c>
      <c r="BS49" s="23" t="s">
        <v>73</v>
      </c>
      <c r="BT49" s="23" t="s">
        <v>73</v>
      </c>
      <c r="BU49" s="23" t="n">
        <v>1</v>
      </c>
      <c r="BV49" s="23" t="n">
        <v>0.165</v>
      </c>
      <c r="BW49" s="23" t="s">
        <v>73</v>
      </c>
      <c r="BX49" s="23" t="s">
        <v>73</v>
      </c>
      <c r="BY49" s="23" t="s">
        <v>73</v>
      </c>
      <c r="BZ49" s="23" t="s">
        <v>73</v>
      </c>
      <c r="CA49" s="23" t="s">
        <v>73</v>
      </c>
      <c r="CB49" s="23" t="s">
        <v>73</v>
      </c>
      <c r="CC49" s="23" t="s">
        <v>73</v>
      </c>
      <c r="CD49" s="23" t="s">
        <v>73</v>
      </c>
      <c r="CE49" s="23" t="n">
        <v>1</v>
      </c>
      <c r="CF49" s="59" t="n">
        <v>0.165</v>
      </c>
      <c r="CG49" s="23" t="n">
        <v>2</v>
      </c>
      <c r="CH49" s="59" t="n">
        <v>0.329</v>
      </c>
      <c r="CI49" s="23" t="n">
        <v>3</v>
      </c>
      <c r="CJ49" s="23" t="n">
        <v>0.494</v>
      </c>
      <c r="CK49" s="23" t="n">
        <v>2</v>
      </c>
      <c r="CL49" s="23" t="n">
        <v>0.329</v>
      </c>
    </row>
    <row r="50" customFormat="false" ht="12.75" hidden="false" customHeight="false" outlineLevel="0" collapsed="false">
      <c r="A50" s="33" t="s">
        <v>115</v>
      </c>
      <c r="B50" s="61" t="s">
        <v>50</v>
      </c>
      <c r="C50" s="23" t="s">
        <v>73</v>
      </c>
      <c r="D50" s="59" t="s">
        <v>73</v>
      </c>
      <c r="E50" s="23" t="s">
        <v>73</v>
      </c>
      <c r="F50" s="59" t="s">
        <v>73</v>
      </c>
      <c r="G50" s="23" t="s">
        <v>73</v>
      </c>
      <c r="H50" s="59" t="s">
        <v>73</v>
      </c>
      <c r="I50" s="23" t="s">
        <v>73</v>
      </c>
      <c r="J50" s="59" t="s">
        <v>73</v>
      </c>
      <c r="K50" s="23" t="s">
        <v>73</v>
      </c>
      <c r="L50" s="59" t="s">
        <v>73</v>
      </c>
      <c r="M50" s="23" t="n">
        <v>12</v>
      </c>
      <c r="N50" s="59" t="n">
        <v>1.751</v>
      </c>
      <c r="O50" s="23" t="n">
        <v>1</v>
      </c>
      <c r="P50" s="59" t="n">
        <v>0.146</v>
      </c>
      <c r="Q50" s="23" t="s">
        <v>73</v>
      </c>
      <c r="R50" s="59" t="s">
        <v>73</v>
      </c>
      <c r="S50" s="23" t="s">
        <v>73</v>
      </c>
      <c r="T50" s="59" t="s">
        <v>73</v>
      </c>
      <c r="U50" s="23" t="s">
        <v>73</v>
      </c>
      <c r="V50" s="59" t="s">
        <v>73</v>
      </c>
      <c r="W50" s="23" t="s">
        <v>73</v>
      </c>
      <c r="X50" s="59" t="s">
        <v>73</v>
      </c>
      <c r="Y50" s="23" t="s">
        <v>73</v>
      </c>
      <c r="Z50" s="59" t="s">
        <v>73</v>
      </c>
      <c r="AA50" s="23" t="s">
        <v>73</v>
      </c>
      <c r="AB50" s="23" t="s">
        <v>73</v>
      </c>
      <c r="AC50" s="23" t="s">
        <v>73</v>
      </c>
      <c r="AD50" s="23" t="s">
        <v>73</v>
      </c>
      <c r="AE50" s="23" t="n">
        <v>1</v>
      </c>
      <c r="AF50" s="23" t="n">
        <v>0.146</v>
      </c>
      <c r="AG50" s="23" t="n">
        <v>3</v>
      </c>
      <c r="AH50" s="23" t="n">
        <v>0.438</v>
      </c>
      <c r="AI50" s="23" t="s">
        <v>73</v>
      </c>
      <c r="AJ50" s="23" t="s">
        <v>73</v>
      </c>
      <c r="AK50" s="23" t="s">
        <v>73</v>
      </c>
      <c r="AL50" s="23" t="s">
        <v>73</v>
      </c>
      <c r="AM50" s="60" t="n">
        <v>1</v>
      </c>
      <c r="AN50" s="59" t="n">
        <v>0.146</v>
      </c>
      <c r="AO50" s="60" t="s">
        <v>73</v>
      </c>
      <c r="AP50" s="59" t="s">
        <v>73</v>
      </c>
      <c r="AQ50" s="60" t="s">
        <v>73</v>
      </c>
      <c r="AR50" s="59" t="s">
        <v>73</v>
      </c>
      <c r="AS50" s="59" t="s">
        <v>73</v>
      </c>
      <c r="AT50" s="59" t="s">
        <v>73</v>
      </c>
      <c r="AU50" s="59" t="s">
        <v>73</v>
      </c>
      <c r="AV50" s="59" t="s">
        <v>73</v>
      </c>
      <c r="AW50" s="59" t="s">
        <v>73</v>
      </c>
      <c r="AX50" s="59" t="s">
        <v>73</v>
      </c>
      <c r="AY50" s="59" t="s">
        <v>73</v>
      </c>
      <c r="AZ50" s="59" t="s">
        <v>73</v>
      </c>
      <c r="BA50" s="23" t="n">
        <v>1</v>
      </c>
      <c r="BB50" s="59" t="n">
        <v>0.146</v>
      </c>
      <c r="BC50" s="23" t="s">
        <v>73</v>
      </c>
      <c r="BD50" s="23" t="s">
        <v>73</v>
      </c>
      <c r="BE50" s="23" t="s">
        <v>73</v>
      </c>
      <c r="BF50" s="23" t="s">
        <v>73</v>
      </c>
      <c r="BG50" s="23" t="s">
        <v>73</v>
      </c>
      <c r="BH50" s="23" t="s">
        <v>73</v>
      </c>
      <c r="BI50" s="23" t="s">
        <v>73</v>
      </c>
      <c r="BJ50" s="59" t="s">
        <v>73</v>
      </c>
      <c r="BK50" s="23" t="s">
        <v>73</v>
      </c>
      <c r="BL50" s="23" t="s">
        <v>73</v>
      </c>
      <c r="BM50" s="23" t="s">
        <v>73</v>
      </c>
      <c r="BN50" s="23" t="s">
        <v>73</v>
      </c>
      <c r="BO50" s="23" t="s">
        <v>73</v>
      </c>
      <c r="BP50" s="23" t="s">
        <v>73</v>
      </c>
      <c r="BQ50" s="23" t="s">
        <v>73</v>
      </c>
      <c r="BR50" s="23" t="s">
        <v>73</v>
      </c>
      <c r="BS50" s="23" t="s">
        <v>73</v>
      </c>
      <c r="BT50" s="23" t="s">
        <v>73</v>
      </c>
      <c r="BU50" s="23" t="s">
        <v>73</v>
      </c>
      <c r="BV50" s="23" t="s">
        <v>73</v>
      </c>
      <c r="BW50" s="23" t="s">
        <v>73</v>
      </c>
      <c r="BX50" s="23" t="s">
        <v>73</v>
      </c>
      <c r="BY50" s="23" t="s">
        <v>73</v>
      </c>
      <c r="BZ50" s="23" t="s">
        <v>73</v>
      </c>
      <c r="CA50" s="23" t="n">
        <v>1</v>
      </c>
      <c r="CB50" s="23" t="n">
        <v>0.146</v>
      </c>
      <c r="CC50" s="23" t="s">
        <v>73</v>
      </c>
      <c r="CD50" s="23" t="s">
        <v>73</v>
      </c>
      <c r="CE50" s="23" t="n">
        <v>1</v>
      </c>
      <c r="CF50" s="59" t="n">
        <v>0.146</v>
      </c>
      <c r="CG50" s="23" t="n">
        <v>1</v>
      </c>
      <c r="CH50" s="59" t="n">
        <v>0.146</v>
      </c>
      <c r="CI50" s="23" t="n">
        <v>2</v>
      </c>
      <c r="CJ50" s="23" t="n">
        <v>0.292</v>
      </c>
      <c r="CK50" s="23" t="n">
        <v>1</v>
      </c>
      <c r="CL50" s="23" t="n">
        <v>0.146</v>
      </c>
    </row>
    <row r="51" customFormat="false" ht="12.75" hidden="false" customHeight="false" outlineLevel="0" collapsed="false">
      <c r="A51" s="33" t="s">
        <v>116</v>
      </c>
      <c r="B51" s="61" t="s">
        <v>51</v>
      </c>
      <c r="C51" s="23" t="s">
        <v>73</v>
      </c>
      <c r="D51" s="59" t="s">
        <v>73</v>
      </c>
      <c r="E51" s="23" t="n">
        <v>1</v>
      </c>
      <c r="F51" s="59" t="n">
        <v>0.15</v>
      </c>
      <c r="G51" s="23" t="s">
        <v>73</v>
      </c>
      <c r="H51" s="59" t="s">
        <v>73</v>
      </c>
      <c r="I51" s="23" t="s">
        <v>73</v>
      </c>
      <c r="J51" s="59" t="s">
        <v>73</v>
      </c>
      <c r="K51" s="23" t="s">
        <v>73</v>
      </c>
      <c r="L51" s="59" t="s">
        <v>73</v>
      </c>
      <c r="M51" s="23" t="n">
        <v>17</v>
      </c>
      <c r="N51" s="59" t="n">
        <v>2.552</v>
      </c>
      <c r="O51" s="23" t="n">
        <v>2</v>
      </c>
      <c r="P51" s="59" t="n">
        <v>0.3</v>
      </c>
      <c r="Q51" s="23" t="s">
        <v>73</v>
      </c>
      <c r="R51" s="59" t="s">
        <v>73</v>
      </c>
      <c r="S51" s="23" t="s">
        <v>73</v>
      </c>
      <c r="T51" s="59" t="s">
        <v>73</v>
      </c>
      <c r="U51" s="23" t="s">
        <v>73</v>
      </c>
      <c r="V51" s="59" t="s">
        <v>73</v>
      </c>
      <c r="W51" s="23" t="s">
        <v>73</v>
      </c>
      <c r="X51" s="59" t="s">
        <v>73</v>
      </c>
      <c r="Y51" s="23" t="s">
        <v>73</v>
      </c>
      <c r="Z51" s="59" t="s">
        <v>73</v>
      </c>
      <c r="AA51" s="23" t="s">
        <v>73</v>
      </c>
      <c r="AB51" s="23" t="s">
        <v>73</v>
      </c>
      <c r="AC51" s="23" t="s">
        <v>73</v>
      </c>
      <c r="AD51" s="23" t="s">
        <v>73</v>
      </c>
      <c r="AE51" s="23" t="s">
        <v>73</v>
      </c>
      <c r="AF51" s="23" t="s">
        <v>73</v>
      </c>
      <c r="AG51" s="23" t="s">
        <v>73</v>
      </c>
      <c r="AH51" s="23" t="s">
        <v>73</v>
      </c>
      <c r="AI51" s="23" t="s">
        <v>73</v>
      </c>
      <c r="AJ51" s="23" t="s">
        <v>73</v>
      </c>
      <c r="AK51" s="23" t="s">
        <v>73</v>
      </c>
      <c r="AL51" s="23" t="s">
        <v>73</v>
      </c>
      <c r="AM51" s="60" t="s">
        <v>73</v>
      </c>
      <c r="AN51" s="59" t="s">
        <v>73</v>
      </c>
      <c r="AO51" s="60" t="s">
        <v>73</v>
      </c>
      <c r="AP51" s="59" t="s">
        <v>73</v>
      </c>
      <c r="AQ51" s="59" t="s">
        <v>73</v>
      </c>
      <c r="AR51" s="59" t="s">
        <v>73</v>
      </c>
      <c r="AS51" s="59" t="s">
        <v>73</v>
      </c>
      <c r="AT51" s="59" t="s">
        <v>73</v>
      </c>
      <c r="AU51" s="59" t="s">
        <v>73</v>
      </c>
      <c r="AV51" s="59" t="s">
        <v>73</v>
      </c>
      <c r="AW51" s="59" t="s">
        <v>73</v>
      </c>
      <c r="AX51" s="59" t="s">
        <v>73</v>
      </c>
      <c r="AY51" s="59" t="s">
        <v>73</v>
      </c>
      <c r="AZ51" s="59" t="s">
        <v>73</v>
      </c>
      <c r="BA51" s="23" t="n">
        <v>9</v>
      </c>
      <c r="BB51" s="59" t="n">
        <v>1.351</v>
      </c>
      <c r="BC51" s="23" t="s">
        <v>73</v>
      </c>
      <c r="BD51" s="23" t="s">
        <v>73</v>
      </c>
      <c r="BE51" s="23" t="s">
        <v>73</v>
      </c>
      <c r="BF51" s="23" t="s">
        <v>73</v>
      </c>
      <c r="BG51" s="23" t="s">
        <v>73</v>
      </c>
      <c r="BH51" s="23" t="s">
        <v>73</v>
      </c>
      <c r="BI51" s="23" t="n">
        <v>1</v>
      </c>
      <c r="BJ51" s="59" t="n">
        <v>0.15</v>
      </c>
      <c r="BK51" s="23" t="s">
        <v>73</v>
      </c>
      <c r="BL51" s="23" t="s">
        <v>73</v>
      </c>
      <c r="BM51" s="23" t="s">
        <v>73</v>
      </c>
      <c r="BN51" s="23" t="s">
        <v>73</v>
      </c>
      <c r="BO51" s="23" t="s">
        <v>73</v>
      </c>
      <c r="BP51" s="23" t="s">
        <v>73</v>
      </c>
      <c r="BQ51" s="23" t="s">
        <v>73</v>
      </c>
      <c r="BR51" s="23" t="s">
        <v>73</v>
      </c>
      <c r="BS51" s="23" t="s">
        <v>73</v>
      </c>
      <c r="BT51" s="23" t="s">
        <v>73</v>
      </c>
      <c r="BU51" s="23" t="s">
        <v>73</v>
      </c>
      <c r="BV51" s="23" t="s">
        <v>73</v>
      </c>
      <c r="BW51" s="23" t="s">
        <v>73</v>
      </c>
      <c r="BX51" s="23" t="s">
        <v>73</v>
      </c>
      <c r="BY51" s="23" t="s">
        <v>73</v>
      </c>
      <c r="BZ51" s="23" t="s">
        <v>73</v>
      </c>
      <c r="CA51" s="23" t="s">
        <v>73</v>
      </c>
      <c r="CB51" s="23" t="s">
        <v>73</v>
      </c>
      <c r="CC51" s="23" t="s">
        <v>73</v>
      </c>
      <c r="CD51" s="23" t="s">
        <v>73</v>
      </c>
      <c r="CE51" s="23" t="n">
        <v>3</v>
      </c>
      <c r="CF51" s="59" t="n">
        <v>0.45</v>
      </c>
      <c r="CG51" s="23" t="n">
        <v>2</v>
      </c>
      <c r="CH51" s="59" t="n">
        <v>0.3</v>
      </c>
      <c r="CI51" s="23" t="n">
        <v>5</v>
      </c>
      <c r="CJ51" s="23" t="n">
        <v>0.751</v>
      </c>
      <c r="CK51" s="23" t="s">
        <v>73</v>
      </c>
      <c r="CL51" s="23" t="s">
        <v>73</v>
      </c>
    </row>
    <row r="52" customFormat="false" ht="12.75" hidden="false" customHeight="false" outlineLevel="0" collapsed="false">
      <c r="A52" s="33" t="s">
        <v>117</v>
      </c>
      <c r="B52" s="61" t="s">
        <v>52</v>
      </c>
      <c r="C52" s="23" t="s">
        <v>73</v>
      </c>
      <c r="D52" s="59" t="s">
        <v>73</v>
      </c>
      <c r="E52" s="23" t="s">
        <v>73</v>
      </c>
      <c r="F52" s="59" t="s">
        <v>73</v>
      </c>
      <c r="G52" s="23" t="s">
        <v>73</v>
      </c>
      <c r="H52" s="59" t="s">
        <v>73</v>
      </c>
      <c r="I52" s="23" t="n">
        <v>1</v>
      </c>
      <c r="J52" s="59" t="n">
        <v>0.135</v>
      </c>
      <c r="K52" s="23" t="s">
        <v>73</v>
      </c>
      <c r="L52" s="59" t="s">
        <v>73</v>
      </c>
      <c r="M52" s="23" t="n">
        <v>18</v>
      </c>
      <c r="N52" s="59" t="n">
        <v>2.427</v>
      </c>
      <c r="O52" s="23" t="s">
        <v>73</v>
      </c>
      <c r="P52" s="59" t="s">
        <v>73</v>
      </c>
      <c r="Q52" s="23" t="s">
        <v>73</v>
      </c>
      <c r="R52" s="59" t="s">
        <v>73</v>
      </c>
      <c r="S52" s="23" t="s">
        <v>73</v>
      </c>
      <c r="T52" s="59" t="s">
        <v>73</v>
      </c>
      <c r="U52" s="23" t="s">
        <v>73</v>
      </c>
      <c r="V52" s="59" t="s">
        <v>73</v>
      </c>
      <c r="W52" s="23" t="s">
        <v>73</v>
      </c>
      <c r="X52" s="59" t="s">
        <v>73</v>
      </c>
      <c r="Y52" s="23" t="s">
        <v>73</v>
      </c>
      <c r="Z52" s="59" t="s">
        <v>73</v>
      </c>
      <c r="AA52" s="23" t="s">
        <v>73</v>
      </c>
      <c r="AB52" s="23" t="s">
        <v>73</v>
      </c>
      <c r="AC52" s="23" t="s">
        <v>73</v>
      </c>
      <c r="AD52" s="23" t="s">
        <v>73</v>
      </c>
      <c r="AE52" s="23" t="s">
        <v>73</v>
      </c>
      <c r="AF52" s="23" t="s">
        <v>73</v>
      </c>
      <c r="AG52" s="23" t="n">
        <v>1</v>
      </c>
      <c r="AH52" s="23" t="n">
        <v>0.135</v>
      </c>
      <c r="AI52" s="23" t="s">
        <v>73</v>
      </c>
      <c r="AJ52" s="23" t="s">
        <v>73</v>
      </c>
      <c r="AK52" s="23" t="s">
        <v>73</v>
      </c>
      <c r="AL52" s="23" t="s">
        <v>73</v>
      </c>
      <c r="AM52" s="60" t="s">
        <v>73</v>
      </c>
      <c r="AN52" s="59" t="s">
        <v>73</v>
      </c>
      <c r="AO52" s="60" t="s">
        <v>73</v>
      </c>
      <c r="AP52" s="59" t="s">
        <v>73</v>
      </c>
      <c r="AQ52" s="59" t="s">
        <v>73</v>
      </c>
      <c r="AR52" s="59" t="s">
        <v>73</v>
      </c>
      <c r="AS52" s="59" t="s">
        <v>73</v>
      </c>
      <c r="AT52" s="59" t="s">
        <v>73</v>
      </c>
      <c r="AU52" s="59" t="s">
        <v>73</v>
      </c>
      <c r="AV52" s="59" t="s">
        <v>73</v>
      </c>
      <c r="AW52" s="59" t="s">
        <v>73</v>
      </c>
      <c r="AX52" s="59" t="s">
        <v>73</v>
      </c>
      <c r="AY52" s="59" t="s">
        <v>73</v>
      </c>
      <c r="AZ52" s="59" t="s">
        <v>73</v>
      </c>
      <c r="BA52" s="23" t="n">
        <v>4</v>
      </c>
      <c r="BB52" s="59" t="n">
        <v>0.539</v>
      </c>
      <c r="BC52" s="23" t="s">
        <v>73</v>
      </c>
      <c r="BD52" s="23" t="s">
        <v>73</v>
      </c>
      <c r="BE52" s="23" t="s">
        <v>73</v>
      </c>
      <c r="BF52" s="23" t="s">
        <v>73</v>
      </c>
      <c r="BG52" s="23" t="s">
        <v>73</v>
      </c>
      <c r="BH52" s="23" t="s">
        <v>73</v>
      </c>
      <c r="BI52" s="23" t="s">
        <v>73</v>
      </c>
      <c r="BJ52" s="59" t="s">
        <v>73</v>
      </c>
      <c r="BK52" s="23" t="s">
        <v>73</v>
      </c>
      <c r="BL52" s="23" t="s">
        <v>73</v>
      </c>
      <c r="BM52" s="23" t="s">
        <v>73</v>
      </c>
      <c r="BN52" s="23" t="s">
        <v>73</v>
      </c>
      <c r="BO52" s="23" t="s">
        <v>73</v>
      </c>
      <c r="BP52" s="23" t="s">
        <v>73</v>
      </c>
      <c r="BQ52" s="23" t="s">
        <v>73</v>
      </c>
      <c r="BR52" s="23" t="s">
        <v>73</v>
      </c>
      <c r="BS52" s="23" t="s">
        <v>73</v>
      </c>
      <c r="BT52" s="23" t="s">
        <v>73</v>
      </c>
      <c r="BU52" s="23" t="s">
        <v>73</v>
      </c>
      <c r="BV52" s="23" t="s">
        <v>73</v>
      </c>
      <c r="BW52" s="23" t="s">
        <v>73</v>
      </c>
      <c r="BX52" s="23" t="s">
        <v>73</v>
      </c>
      <c r="BY52" s="23" t="s">
        <v>73</v>
      </c>
      <c r="BZ52" s="23" t="s">
        <v>73</v>
      </c>
      <c r="CA52" s="23" t="s">
        <v>73</v>
      </c>
      <c r="CB52" s="23" t="s">
        <v>73</v>
      </c>
      <c r="CC52" s="23" t="s">
        <v>73</v>
      </c>
      <c r="CD52" s="23" t="s">
        <v>73</v>
      </c>
      <c r="CE52" s="23" t="n">
        <v>3</v>
      </c>
      <c r="CF52" s="59" t="n">
        <v>0.404</v>
      </c>
      <c r="CG52" s="23" t="n">
        <v>1</v>
      </c>
      <c r="CH52" s="59" t="n">
        <v>0.135</v>
      </c>
      <c r="CI52" s="23" t="n">
        <v>2</v>
      </c>
      <c r="CJ52" s="59" t="n">
        <v>0.27</v>
      </c>
      <c r="CK52" s="23" t="n">
        <v>1</v>
      </c>
      <c r="CL52" s="23" t="n">
        <v>0.135</v>
      </c>
    </row>
    <row r="53" customFormat="false" ht="12.75" hidden="false" customHeight="false" outlineLevel="0" collapsed="false">
      <c r="A53" s="33" t="s">
        <v>118</v>
      </c>
      <c r="B53" s="61" t="s">
        <v>53</v>
      </c>
      <c r="C53" s="23" t="s">
        <v>73</v>
      </c>
      <c r="D53" s="59" t="s">
        <v>73</v>
      </c>
      <c r="E53" s="23" t="s">
        <v>73</v>
      </c>
      <c r="F53" s="59" t="s">
        <v>73</v>
      </c>
      <c r="G53" s="23" t="s">
        <v>73</v>
      </c>
      <c r="H53" s="59" t="s">
        <v>73</v>
      </c>
      <c r="I53" s="23" t="s">
        <v>73</v>
      </c>
      <c r="J53" s="59" t="s">
        <v>73</v>
      </c>
      <c r="K53" s="23" t="s">
        <v>73</v>
      </c>
      <c r="L53" s="59" t="s">
        <v>73</v>
      </c>
      <c r="M53" s="23" t="n">
        <v>6</v>
      </c>
      <c r="N53" s="59" t="n">
        <v>1.384</v>
      </c>
      <c r="O53" s="23" t="s">
        <v>73</v>
      </c>
      <c r="P53" s="59" t="s">
        <v>73</v>
      </c>
      <c r="Q53" s="23" t="s">
        <v>73</v>
      </c>
      <c r="R53" s="59" t="s">
        <v>73</v>
      </c>
      <c r="S53" s="23" t="s">
        <v>73</v>
      </c>
      <c r="T53" s="59" t="s">
        <v>73</v>
      </c>
      <c r="U53" s="23" t="s">
        <v>73</v>
      </c>
      <c r="V53" s="59" t="s">
        <v>73</v>
      </c>
      <c r="W53" s="23" t="s">
        <v>73</v>
      </c>
      <c r="X53" s="59" t="s">
        <v>73</v>
      </c>
      <c r="Y53" s="23" t="s">
        <v>73</v>
      </c>
      <c r="Z53" s="59" t="s">
        <v>73</v>
      </c>
      <c r="AA53" s="23" t="s">
        <v>73</v>
      </c>
      <c r="AB53" s="23" t="s">
        <v>73</v>
      </c>
      <c r="AC53" s="23" t="s">
        <v>73</v>
      </c>
      <c r="AD53" s="23" t="s">
        <v>73</v>
      </c>
      <c r="AE53" s="23" t="s">
        <v>73</v>
      </c>
      <c r="AF53" s="23" t="s">
        <v>73</v>
      </c>
      <c r="AG53" s="23" t="s">
        <v>73</v>
      </c>
      <c r="AH53" s="23" t="s">
        <v>73</v>
      </c>
      <c r="AI53" s="23" t="s">
        <v>73</v>
      </c>
      <c r="AJ53" s="23" t="s">
        <v>73</v>
      </c>
      <c r="AK53" s="23" t="s">
        <v>73</v>
      </c>
      <c r="AL53" s="23" t="s">
        <v>73</v>
      </c>
      <c r="AM53" s="60" t="s">
        <v>73</v>
      </c>
      <c r="AN53" s="59" t="s">
        <v>73</v>
      </c>
      <c r="AO53" s="60" t="s">
        <v>73</v>
      </c>
      <c r="AP53" s="59" t="s">
        <v>73</v>
      </c>
      <c r="AQ53" s="59" t="s">
        <v>73</v>
      </c>
      <c r="AR53" s="59" t="s">
        <v>73</v>
      </c>
      <c r="AS53" s="59" t="s">
        <v>73</v>
      </c>
      <c r="AT53" s="59" t="s">
        <v>73</v>
      </c>
      <c r="AU53" s="59" t="s">
        <v>73</v>
      </c>
      <c r="AV53" s="59" t="s">
        <v>73</v>
      </c>
      <c r="AW53" s="59" t="s">
        <v>73</v>
      </c>
      <c r="AX53" s="59" t="s">
        <v>73</v>
      </c>
      <c r="AY53" s="59" t="s">
        <v>73</v>
      </c>
      <c r="AZ53" s="59" t="s">
        <v>73</v>
      </c>
      <c r="BA53" s="23" t="s">
        <v>73</v>
      </c>
      <c r="BB53" s="59" t="s">
        <v>73</v>
      </c>
      <c r="BC53" s="23" t="s">
        <v>73</v>
      </c>
      <c r="BD53" s="23" t="s">
        <v>73</v>
      </c>
      <c r="BE53" s="23" t="s">
        <v>73</v>
      </c>
      <c r="BF53" s="23" t="s">
        <v>73</v>
      </c>
      <c r="BG53" s="23" t="s">
        <v>73</v>
      </c>
      <c r="BH53" s="23" t="s">
        <v>73</v>
      </c>
      <c r="BI53" s="23" t="s">
        <v>73</v>
      </c>
      <c r="BJ53" s="59" t="s">
        <v>73</v>
      </c>
      <c r="BK53" s="23" t="s">
        <v>73</v>
      </c>
      <c r="BL53" s="23" t="s">
        <v>73</v>
      </c>
      <c r="BM53" s="23" t="s">
        <v>73</v>
      </c>
      <c r="BN53" s="23" t="s">
        <v>73</v>
      </c>
      <c r="BO53" s="23" t="s">
        <v>73</v>
      </c>
      <c r="BP53" s="23" t="s">
        <v>73</v>
      </c>
      <c r="BQ53" s="23" t="s">
        <v>73</v>
      </c>
      <c r="BR53" s="23" t="s">
        <v>73</v>
      </c>
      <c r="BS53" s="23" t="s">
        <v>73</v>
      </c>
      <c r="BT53" s="23" t="s">
        <v>73</v>
      </c>
      <c r="BU53" s="23" t="s">
        <v>73</v>
      </c>
      <c r="BV53" s="23" t="s">
        <v>73</v>
      </c>
      <c r="BW53" s="23" t="s">
        <v>73</v>
      </c>
      <c r="BX53" s="23" t="s">
        <v>73</v>
      </c>
      <c r="BY53" s="23" t="s">
        <v>73</v>
      </c>
      <c r="BZ53" s="23" t="s">
        <v>73</v>
      </c>
      <c r="CA53" s="23" t="s">
        <v>73</v>
      </c>
      <c r="CB53" s="23" t="s">
        <v>73</v>
      </c>
      <c r="CC53" s="23" t="s">
        <v>73</v>
      </c>
      <c r="CD53" s="23" t="s">
        <v>73</v>
      </c>
      <c r="CE53" s="23" t="n">
        <v>4</v>
      </c>
      <c r="CF53" s="59" t="n">
        <v>0.923</v>
      </c>
      <c r="CG53" s="23" t="n">
        <v>1</v>
      </c>
      <c r="CH53" s="59" t="n">
        <v>0.231</v>
      </c>
      <c r="CI53" s="23" t="n">
        <v>1</v>
      </c>
      <c r="CJ53" s="23" t="n">
        <v>0.231</v>
      </c>
      <c r="CK53" s="23" t="n">
        <v>5</v>
      </c>
      <c r="CL53" s="23" t="n">
        <v>1.153</v>
      </c>
    </row>
    <row r="54" customFormat="false" ht="12.75" hidden="false" customHeight="false" outlineLevel="0" collapsed="false">
      <c r="A54" s="33" t="s">
        <v>119</v>
      </c>
      <c r="B54" s="61" t="s">
        <v>54</v>
      </c>
      <c r="C54" s="23" t="s">
        <v>73</v>
      </c>
      <c r="D54" s="59" t="s">
        <v>73</v>
      </c>
      <c r="E54" s="23" t="s">
        <v>73</v>
      </c>
      <c r="F54" s="59" t="s">
        <v>73</v>
      </c>
      <c r="G54" s="23" t="s">
        <v>73</v>
      </c>
      <c r="H54" s="59" t="s">
        <v>73</v>
      </c>
      <c r="I54" s="23" t="s">
        <v>73</v>
      </c>
      <c r="J54" s="59" t="s">
        <v>73</v>
      </c>
      <c r="K54" s="23" t="n">
        <v>5</v>
      </c>
      <c r="L54" s="59" t="n">
        <v>0.441</v>
      </c>
      <c r="M54" s="23" t="n">
        <v>11</v>
      </c>
      <c r="N54" s="59" t="n">
        <v>0.971</v>
      </c>
      <c r="O54" s="23" t="s">
        <v>73</v>
      </c>
      <c r="P54" s="59" t="s">
        <v>73</v>
      </c>
      <c r="Q54" s="23" t="s">
        <v>73</v>
      </c>
      <c r="R54" s="59" t="s">
        <v>73</v>
      </c>
      <c r="S54" s="23" t="s">
        <v>73</v>
      </c>
      <c r="T54" s="59" t="s">
        <v>73</v>
      </c>
      <c r="U54" s="23" t="s">
        <v>73</v>
      </c>
      <c r="V54" s="59" t="s">
        <v>73</v>
      </c>
      <c r="W54" s="23" t="s">
        <v>73</v>
      </c>
      <c r="X54" s="59" t="s">
        <v>73</v>
      </c>
      <c r="Y54" s="23" t="s">
        <v>73</v>
      </c>
      <c r="Z54" s="59" t="s">
        <v>73</v>
      </c>
      <c r="AA54" s="23" t="s">
        <v>73</v>
      </c>
      <c r="AB54" s="23" t="s">
        <v>73</v>
      </c>
      <c r="AC54" s="23" t="s">
        <v>73</v>
      </c>
      <c r="AD54" s="23" t="s">
        <v>73</v>
      </c>
      <c r="AE54" s="23" t="n">
        <v>1</v>
      </c>
      <c r="AF54" s="23" t="n">
        <v>0.088</v>
      </c>
      <c r="AG54" s="23" t="n">
        <v>1</v>
      </c>
      <c r="AH54" s="23" t="n">
        <v>0.088</v>
      </c>
      <c r="AI54" s="23" t="s">
        <v>73</v>
      </c>
      <c r="AJ54" s="23" t="s">
        <v>73</v>
      </c>
      <c r="AK54" s="23" t="s">
        <v>73</v>
      </c>
      <c r="AL54" s="23" t="s">
        <v>73</v>
      </c>
      <c r="AM54" s="60" t="s">
        <v>73</v>
      </c>
      <c r="AN54" s="59" t="s">
        <v>73</v>
      </c>
      <c r="AO54" s="60" t="s">
        <v>73</v>
      </c>
      <c r="AP54" s="59" t="s">
        <v>73</v>
      </c>
      <c r="AQ54" s="60" t="n">
        <v>1</v>
      </c>
      <c r="AR54" s="59" t="n">
        <v>0.088</v>
      </c>
      <c r="AS54" s="59" t="s">
        <v>73</v>
      </c>
      <c r="AT54" s="59" t="s">
        <v>73</v>
      </c>
      <c r="AU54" s="59" t="s">
        <v>73</v>
      </c>
      <c r="AV54" s="59" t="s">
        <v>73</v>
      </c>
      <c r="AW54" s="59" t="s">
        <v>73</v>
      </c>
      <c r="AX54" s="59" t="s">
        <v>73</v>
      </c>
      <c r="AY54" s="59" t="s">
        <v>73</v>
      </c>
      <c r="AZ54" s="59" t="s">
        <v>73</v>
      </c>
      <c r="BA54" s="23" t="n">
        <v>6</v>
      </c>
      <c r="BB54" s="59" t="n">
        <v>0.53</v>
      </c>
      <c r="BC54" s="23" t="s">
        <v>73</v>
      </c>
      <c r="BD54" s="23" t="s">
        <v>73</v>
      </c>
      <c r="BE54" s="23" t="s">
        <v>73</v>
      </c>
      <c r="BF54" s="23" t="s">
        <v>73</v>
      </c>
      <c r="BG54" s="23" t="s">
        <v>73</v>
      </c>
      <c r="BH54" s="23" t="s">
        <v>73</v>
      </c>
      <c r="BI54" s="23" t="n">
        <v>1</v>
      </c>
      <c r="BJ54" s="59" t="n">
        <v>0.088</v>
      </c>
      <c r="BK54" s="23" t="s">
        <v>73</v>
      </c>
      <c r="BL54" s="23" t="s">
        <v>73</v>
      </c>
      <c r="BM54" s="23" t="s">
        <v>73</v>
      </c>
      <c r="BN54" s="23" t="s">
        <v>73</v>
      </c>
      <c r="BO54" s="23" t="n">
        <v>1</v>
      </c>
      <c r="BP54" s="23" t="n">
        <v>0.088</v>
      </c>
      <c r="BQ54" s="23" t="s">
        <v>73</v>
      </c>
      <c r="BR54" s="23" t="s">
        <v>73</v>
      </c>
      <c r="BS54" s="23" t="s">
        <v>73</v>
      </c>
      <c r="BT54" s="23" t="s">
        <v>73</v>
      </c>
      <c r="BU54" s="23" t="s">
        <v>73</v>
      </c>
      <c r="BV54" s="23" t="s">
        <v>73</v>
      </c>
      <c r="BW54" s="23" t="s">
        <v>73</v>
      </c>
      <c r="BX54" s="23" t="s">
        <v>73</v>
      </c>
      <c r="BY54" s="23" t="s">
        <v>73</v>
      </c>
      <c r="BZ54" s="23" t="s">
        <v>73</v>
      </c>
      <c r="CA54" s="23" t="s">
        <v>73</v>
      </c>
      <c r="CB54" s="23" t="s">
        <v>73</v>
      </c>
      <c r="CC54" s="23" t="s">
        <v>73</v>
      </c>
      <c r="CD54" s="23" t="s">
        <v>73</v>
      </c>
      <c r="CE54" s="23" t="n">
        <v>9</v>
      </c>
      <c r="CF54" s="59" t="n">
        <v>0.795</v>
      </c>
      <c r="CG54" s="23" t="s">
        <v>73</v>
      </c>
      <c r="CH54" s="59" t="s">
        <v>73</v>
      </c>
      <c r="CI54" s="23" t="n">
        <v>4</v>
      </c>
      <c r="CJ54" s="23" t="n">
        <v>0.353</v>
      </c>
      <c r="CK54" s="23" t="n">
        <v>4</v>
      </c>
      <c r="CL54" s="23" t="n">
        <v>0.353</v>
      </c>
    </row>
    <row r="55" customFormat="false" ht="12.75" hidden="false" customHeight="false" outlineLevel="0" collapsed="false">
      <c r="A55" s="33" t="s">
        <v>120</v>
      </c>
      <c r="B55" s="61" t="s">
        <v>55</v>
      </c>
      <c r="C55" s="23" t="s">
        <v>73</v>
      </c>
      <c r="D55" s="59" t="s">
        <v>73</v>
      </c>
      <c r="E55" s="23" t="s">
        <v>73</v>
      </c>
      <c r="F55" s="59" t="s">
        <v>73</v>
      </c>
      <c r="G55" s="23" t="s">
        <v>73</v>
      </c>
      <c r="H55" s="59" t="s">
        <v>73</v>
      </c>
      <c r="I55" s="23" t="s">
        <v>73</v>
      </c>
      <c r="J55" s="59" t="s">
        <v>73</v>
      </c>
      <c r="K55" s="23" t="s">
        <v>73</v>
      </c>
      <c r="L55" s="59" t="s">
        <v>73</v>
      </c>
      <c r="M55" s="23" t="n">
        <v>18</v>
      </c>
      <c r="N55" s="59" t="n">
        <v>3.648</v>
      </c>
      <c r="O55" s="23" t="n">
        <v>1</v>
      </c>
      <c r="P55" s="59" t="n">
        <v>0.203</v>
      </c>
      <c r="Q55" s="23" t="s">
        <v>73</v>
      </c>
      <c r="R55" s="59" t="s">
        <v>73</v>
      </c>
      <c r="S55" s="23" t="s">
        <v>73</v>
      </c>
      <c r="T55" s="59" t="s">
        <v>73</v>
      </c>
      <c r="U55" s="23" t="s">
        <v>73</v>
      </c>
      <c r="V55" s="59" t="s">
        <v>73</v>
      </c>
      <c r="W55" s="23" t="s">
        <v>73</v>
      </c>
      <c r="X55" s="59" t="s">
        <v>73</v>
      </c>
      <c r="Y55" s="23" t="s">
        <v>73</v>
      </c>
      <c r="Z55" s="59" t="s">
        <v>73</v>
      </c>
      <c r="AA55" s="23" t="s">
        <v>73</v>
      </c>
      <c r="AB55" s="23" t="s">
        <v>73</v>
      </c>
      <c r="AC55" s="23" t="s">
        <v>73</v>
      </c>
      <c r="AD55" s="23" t="s">
        <v>73</v>
      </c>
      <c r="AE55" s="23" t="s">
        <v>73</v>
      </c>
      <c r="AF55" s="23" t="s">
        <v>73</v>
      </c>
      <c r="AG55" s="23" t="s">
        <v>73</v>
      </c>
      <c r="AH55" s="23" t="s">
        <v>73</v>
      </c>
      <c r="AI55" s="23" t="s">
        <v>73</v>
      </c>
      <c r="AJ55" s="23" t="s">
        <v>73</v>
      </c>
      <c r="AK55" s="23" t="s">
        <v>73</v>
      </c>
      <c r="AL55" s="23" t="s">
        <v>73</v>
      </c>
      <c r="AM55" s="60" t="s">
        <v>73</v>
      </c>
      <c r="AN55" s="59" t="s">
        <v>73</v>
      </c>
      <c r="AO55" s="60" t="n">
        <v>1</v>
      </c>
      <c r="AP55" s="59" t="n">
        <v>0.203</v>
      </c>
      <c r="AQ55" s="60" t="n">
        <v>1</v>
      </c>
      <c r="AR55" s="59" t="n">
        <v>0.203</v>
      </c>
      <c r="AS55" s="59" t="s">
        <v>73</v>
      </c>
      <c r="AT55" s="59" t="s">
        <v>73</v>
      </c>
      <c r="AU55" s="59" t="s">
        <v>73</v>
      </c>
      <c r="AV55" s="59" t="s">
        <v>73</v>
      </c>
      <c r="AW55" s="59" t="s">
        <v>73</v>
      </c>
      <c r="AX55" s="59" t="s">
        <v>73</v>
      </c>
      <c r="AY55" s="59" t="s">
        <v>73</v>
      </c>
      <c r="AZ55" s="59" t="s">
        <v>73</v>
      </c>
      <c r="BA55" s="23" t="n">
        <v>3</v>
      </c>
      <c r="BB55" s="59" t="n">
        <v>0.608</v>
      </c>
      <c r="BC55" s="23" t="s">
        <v>73</v>
      </c>
      <c r="BD55" s="23" t="s">
        <v>73</v>
      </c>
      <c r="BE55" s="23" t="s">
        <v>73</v>
      </c>
      <c r="BF55" s="23" t="s">
        <v>73</v>
      </c>
      <c r="BG55" s="23" t="s">
        <v>73</v>
      </c>
      <c r="BH55" s="23" t="s">
        <v>73</v>
      </c>
      <c r="BI55" s="23" t="s">
        <v>73</v>
      </c>
      <c r="BJ55" s="59" t="s">
        <v>73</v>
      </c>
      <c r="BK55" s="23" t="s">
        <v>73</v>
      </c>
      <c r="BL55" s="23" t="s">
        <v>73</v>
      </c>
      <c r="BM55" s="23" t="s">
        <v>73</v>
      </c>
      <c r="BN55" s="23" t="s">
        <v>73</v>
      </c>
      <c r="BO55" s="23" t="s">
        <v>73</v>
      </c>
      <c r="BP55" s="23" t="s">
        <v>73</v>
      </c>
      <c r="BQ55" s="23" t="s">
        <v>73</v>
      </c>
      <c r="BR55" s="23" t="s">
        <v>73</v>
      </c>
      <c r="BS55" s="23" t="s">
        <v>73</v>
      </c>
      <c r="BT55" s="23" t="s">
        <v>73</v>
      </c>
      <c r="BU55" s="23" t="s">
        <v>73</v>
      </c>
      <c r="BV55" s="23" t="s">
        <v>73</v>
      </c>
      <c r="BW55" s="23" t="s">
        <v>73</v>
      </c>
      <c r="BX55" s="23" t="s">
        <v>73</v>
      </c>
      <c r="BY55" s="23" t="s">
        <v>73</v>
      </c>
      <c r="BZ55" s="23" t="s">
        <v>73</v>
      </c>
      <c r="CA55" s="23" t="n">
        <v>1</v>
      </c>
      <c r="CB55" s="23" t="n">
        <v>0.203</v>
      </c>
      <c r="CC55" s="23" t="s">
        <v>73</v>
      </c>
      <c r="CD55" s="23" t="s">
        <v>73</v>
      </c>
      <c r="CE55" s="23" t="n">
        <v>4</v>
      </c>
      <c r="CF55" s="59" t="n">
        <v>0.811</v>
      </c>
      <c r="CG55" s="23" t="s">
        <v>73</v>
      </c>
      <c r="CH55" s="59" t="s">
        <v>73</v>
      </c>
      <c r="CI55" s="23" t="n">
        <v>5</v>
      </c>
      <c r="CJ55" s="23" t="n">
        <v>1.013</v>
      </c>
      <c r="CK55" s="23" t="n">
        <v>1</v>
      </c>
      <c r="CL55" s="23" t="n">
        <v>0.203</v>
      </c>
    </row>
    <row r="56" customFormat="false" ht="12.75" hidden="false" customHeight="false" outlineLevel="0" collapsed="false">
      <c r="A56" s="33" t="s">
        <v>121</v>
      </c>
      <c r="B56" s="61" t="s">
        <v>56</v>
      </c>
      <c r="C56" s="23" t="s">
        <v>73</v>
      </c>
      <c r="D56" s="59" t="s">
        <v>73</v>
      </c>
      <c r="E56" s="23" t="s">
        <v>73</v>
      </c>
      <c r="F56" s="59" t="s">
        <v>73</v>
      </c>
      <c r="G56" s="23" t="s">
        <v>73</v>
      </c>
      <c r="H56" s="59" t="s">
        <v>73</v>
      </c>
      <c r="I56" s="23" t="s">
        <v>73</v>
      </c>
      <c r="J56" s="59" t="s">
        <v>73</v>
      </c>
      <c r="K56" s="23" t="s">
        <v>73</v>
      </c>
      <c r="L56" s="59" t="s">
        <v>73</v>
      </c>
      <c r="M56" s="23" t="n">
        <v>20</v>
      </c>
      <c r="N56" s="59" t="n">
        <v>2.994</v>
      </c>
      <c r="O56" s="23" t="s">
        <v>73</v>
      </c>
      <c r="P56" s="59" t="s">
        <v>73</v>
      </c>
      <c r="Q56" s="23" t="s">
        <v>73</v>
      </c>
      <c r="R56" s="59" t="s">
        <v>73</v>
      </c>
      <c r="S56" s="23" t="s">
        <v>73</v>
      </c>
      <c r="T56" s="59" t="s">
        <v>73</v>
      </c>
      <c r="U56" s="23" t="s">
        <v>73</v>
      </c>
      <c r="V56" s="59" t="s">
        <v>73</v>
      </c>
      <c r="W56" s="23" t="s">
        <v>73</v>
      </c>
      <c r="X56" s="59" t="s">
        <v>73</v>
      </c>
      <c r="Y56" s="23" t="s">
        <v>73</v>
      </c>
      <c r="Z56" s="59" t="s">
        <v>73</v>
      </c>
      <c r="AA56" s="23" t="s">
        <v>73</v>
      </c>
      <c r="AB56" s="23" t="s">
        <v>73</v>
      </c>
      <c r="AC56" s="23" t="s">
        <v>73</v>
      </c>
      <c r="AD56" s="23" t="s">
        <v>73</v>
      </c>
      <c r="AE56" s="23" t="n">
        <v>2</v>
      </c>
      <c r="AF56" s="23" t="n">
        <v>0.299</v>
      </c>
      <c r="AG56" s="23" t="n">
        <v>1</v>
      </c>
      <c r="AH56" s="59" t="n">
        <v>0.15</v>
      </c>
      <c r="AI56" s="23" t="s">
        <v>73</v>
      </c>
      <c r="AJ56" s="23" t="s">
        <v>73</v>
      </c>
      <c r="AK56" s="23" t="s">
        <v>73</v>
      </c>
      <c r="AL56" s="23" t="s">
        <v>73</v>
      </c>
      <c r="AM56" s="60" t="s">
        <v>73</v>
      </c>
      <c r="AN56" s="59" t="s">
        <v>73</v>
      </c>
      <c r="AO56" s="60" t="s">
        <v>73</v>
      </c>
      <c r="AP56" s="59" t="s">
        <v>73</v>
      </c>
      <c r="AQ56" s="59" t="s">
        <v>73</v>
      </c>
      <c r="AR56" s="59" t="s">
        <v>73</v>
      </c>
      <c r="AS56" s="59" t="s">
        <v>73</v>
      </c>
      <c r="AT56" s="59" t="s">
        <v>73</v>
      </c>
      <c r="AU56" s="59" t="s">
        <v>73</v>
      </c>
      <c r="AV56" s="59" t="s">
        <v>73</v>
      </c>
      <c r="AW56" s="59" t="s">
        <v>73</v>
      </c>
      <c r="AX56" s="59" t="s">
        <v>73</v>
      </c>
      <c r="AY56" s="59" t="s">
        <v>73</v>
      </c>
      <c r="AZ56" s="59" t="s">
        <v>73</v>
      </c>
      <c r="BA56" s="23" t="n">
        <v>5</v>
      </c>
      <c r="BB56" s="59" t="n">
        <v>0.749</v>
      </c>
      <c r="BC56" s="23" t="s">
        <v>73</v>
      </c>
      <c r="BD56" s="23" t="s">
        <v>73</v>
      </c>
      <c r="BE56" s="23" t="s">
        <v>73</v>
      </c>
      <c r="BF56" s="23" t="s">
        <v>73</v>
      </c>
      <c r="BG56" s="23" t="s">
        <v>73</v>
      </c>
      <c r="BH56" s="23" t="s">
        <v>73</v>
      </c>
      <c r="BI56" s="23" t="s">
        <v>73</v>
      </c>
      <c r="BJ56" s="59" t="s">
        <v>73</v>
      </c>
      <c r="BK56" s="23" t="s">
        <v>73</v>
      </c>
      <c r="BL56" s="23" t="s">
        <v>73</v>
      </c>
      <c r="BM56" s="23" t="s">
        <v>73</v>
      </c>
      <c r="BN56" s="23" t="s">
        <v>73</v>
      </c>
      <c r="BO56" s="23" t="s">
        <v>73</v>
      </c>
      <c r="BP56" s="23" t="s">
        <v>73</v>
      </c>
      <c r="BQ56" s="23" t="s">
        <v>73</v>
      </c>
      <c r="BR56" s="23" t="s">
        <v>73</v>
      </c>
      <c r="BS56" s="23" t="s">
        <v>73</v>
      </c>
      <c r="BT56" s="23" t="s">
        <v>73</v>
      </c>
      <c r="BU56" s="23" t="s">
        <v>73</v>
      </c>
      <c r="BV56" s="23" t="s">
        <v>73</v>
      </c>
      <c r="BW56" s="23" t="s">
        <v>73</v>
      </c>
      <c r="BX56" s="23" t="s">
        <v>73</v>
      </c>
      <c r="BY56" s="23" t="s">
        <v>73</v>
      </c>
      <c r="BZ56" s="23" t="s">
        <v>73</v>
      </c>
      <c r="CA56" s="23" t="s">
        <v>73</v>
      </c>
      <c r="CB56" s="23" t="s">
        <v>73</v>
      </c>
      <c r="CC56" s="23" t="s">
        <v>73</v>
      </c>
      <c r="CD56" s="23" t="s">
        <v>73</v>
      </c>
      <c r="CE56" s="23" t="n">
        <v>3</v>
      </c>
      <c r="CF56" s="59" t="n">
        <v>0.449</v>
      </c>
      <c r="CG56" s="23" t="n">
        <v>1</v>
      </c>
      <c r="CH56" s="59" t="n">
        <v>0.15</v>
      </c>
      <c r="CI56" s="23" t="s">
        <v>73</v>
      </c>
      <c r="CJ56" s="23" t="s">
        <v>73</v>
      </c>
      <c r="CK56" s="23" t="s">
        <v>73</v>
      </c>
      <c r="CL56" s="23" t="s">
        <v>73</v>
      </c>
    </row>
    <row r="57" customFormat="false" ht="12.75" hidden="false" customHeight="false" outlineLevel="0" collapsed="false">
      <c r="C57" s="34" t="str">
        <f aca="false">IF(ISNUMBER(C7),IF(C7=SUM(C8:C56),"p","f"),"-")</f>
        <v>-</v>
      </c>
      <c r="D57" s="34"/>
      <c r="E57" s="34" t="str">
        <f aca="false">IF(ISNUMBER(E7),IF(E7=SUM(E8:E56),"p","f"),"-")</f>
        <v>p</v>
      </c>
      <c r="F57" s="34"/>
      <c r="G57" s="34" t="str">
        <f aca="false">IF(ISNUMBER(G7),IF(G7=SUM(G8:G56),"p","f"),"-")</f>
        <v>p</v>
      </c>
      <c r="H57" s="34"/>
      <c r="I57" s="34" t="str">
        <f aca="false">IF(ISNUMBER(I7),IF(I7=SUM(I8:I56),"p","f"),"-")</f>
        <v>p</v>
      </c>
      <c r="J57" s="34"/>
      <c r="K57" s="34" t="str">
        <f aca="false">IF(ISNUMBER(K7),IF(K7=SUM(K8:K56),"p","f"),"-")</f>
        <v>p</v>
      </c>
      <c r="L57" s="34"/>
      <c r="M57" s="34" t="str">
        <f aca="false">IF(ISNUMBER(M7),IF(M7=SUM(M8:M56),"p","f"),"-")</f>
        <v>p</v>
      </c>
      <c r="N57" s="34"/>
      <c r="O57" s="34" t="str">
        <f aca="false">IF(ISNUMBER(O7),IF(O7=SUM(O8:O56),"p","f"),"-")</f>
        <v>p</v>
      </c>
      <c r="P57" s="34"/>
      <c r="Q57" s="34" t="str">
        <f aca="false">IF(ISNUMBER(Q7),IF(Q7=SUM(Q8:Q56),"p","f"),"-")</f>
        <v>-</v>
      </c>
      <c r="R57" s="34"/>
      <c r="S57" s="34" t="str">
        <f aca="false">IF(ISNUMBER(S7),IF(S7=SUM(S8:S56),"p","f"),"-")</f>
        <v>-</v>
      </c>
      <c r="T57" s="34"/>
      <c r="U57" s="34" t="str">
        <f aca="false">IF(ISNUMBER(U7),IF(U7=SUM(U8:U56),"p","f"),"-")</f>
        <v>p</v>
      </c>
      <c r="V57" s="34"/>
      <c r="W57" s="34" t="str">
        <f aca="false">IF(ISNUMBER(W7),IF(W7=SUM(W8:W56),"p","f"),"-")</f>
        <v>-</v>
      </c>
      <c r="X57" s="34"/>
      <c r="Y57" s="34" t="str">
        <f aca="false">IF(ISNUMBER(Y7),IF(Y7=SUM(Y8:Y56),"p","f"),"-")</f>
        <v>-</v>
      </c>
      <c r="Z57" s="34"/>
      <c r="AA57" s="34" t="str">
        <f aca="false">IF(ISNUMBER(AA7),IF(AA7=SUM(AA8:AA56),"p","f"),"-")</f>
        <v>p</v>
      </c>
      <c r="AB57" s="34"/>
      <c r="AC57" s="34" t="str">
        <f aca="false">IF(ISNUMBER(AC7),IF(AC7=SUM(AC8:AC56),"p","f"),"-")</f>
        <v>p</v>
      </c>
      <c r="AD57" s="34"/>
      <c r="AE57" s="34" t="str">
        <f aca="false">IF(ISNUMBER(AE7),IF(AE7=SUM(AE8:AE56),"p","f"),"-")</f>
        <v>p</v>
      </c>
      <c r="AF57" s="34"/>
      <c r="AG57" s="34" t="str">
        <f aca="false">IF(ISNUMBER(AG7),IF(AG7=SUM(AG8:AG56),"p","f"),"-")</f>
        <v>p</v>
      </c>
      <c r="AH57" s="34"/>
      <c r="AI57" s="34" t="str">
        <f aca="false">IF(ISNUMBER(AI7),IF(AI7=SUM(AI8:AI56),"p","f"),"-")</f>
        <v>-</v>
      </c>
      <c r="AJ57" s="34" t="str">
        <f aca="false">IF(ISNUMBER(AJ7),IF(AJ7=SUM(AJ8:AJ56),"p","f"),"-")</f>
        <v>-</v>
      </c>
      <c r="AK57" s="34" t="str">
        <f aca="false">IF(ISNUMBER(AK7),IF(AK7=SUM(AK8:AK56),"p","f"),"-")</f>
        <v>p</v>
      </c>
      <c r="AL57" s="34"/>
      <c r="AM57" s="34" t="str">
        <f aca="false">IF(ISNUMBER(AM7),IF(AM7=SUM(AM8:AM56),"p","f"),"-")</f>
        <v>p</v>
      </c>
      <c r="AN57" s="34"/>
      <c r="AO57" s="34" t="str">
        <f aca="false">IF(ISNUMBER(AO7),IF(AO7=SUM(AO8:AO56),"p","f"),"-")</f>
        <v>p</v>
      </c>
      <c r="AP57" s="34"/>
      <c r="AQ57" s="34" t="str">
        <f aca="false">IF(ISNUMBER(AQ7),IF(AQ7=SUM(AQ8:AQ56),"p","f"),"-")</f>
        <v>p</v>
      </c>
      <c r="AR57" s="34"/>
      <c r="AS57" s="34"/>
      <c r="AT57" s="34"/>
      <c r="AU57" s="34"/>
      <c r="AV57" s="34"/>
      <c r="AW57" s="34"/>
      <c r="AX57" s="34"/>
      <c r="AY57" s="34"/>
      <c r="AZ57" s="34"/>
      <c r="BA57" s="34" t="str">
        <f aca="false">IF(ISNUMBER(BA7),IF(BA7=SUM(BA8:BA56),"p","f"),"-")</f>
        <v>p</v>
      </c>
      <c r="BB57" s="34"/>
      <c r="BC57" s="34" t="str">
        <f aca="false">IF(ISNUMBER(BC7),IF(BC7=SUM(BC8:BC56),"p","f"),"-")</f>
        <v>-</v>
      </c>
      <c r="BD57" s="34"/>
      <c r="BE57" s="34" t="str">
        <f aca="false">IF(ISNUMBER(BE7),IF(BE7=SUM(BE8:BE56),"p","f"),"-")</f>
        <v>-</v>
      </c>
      <c r="BF57" s="34"/>
      <c r="BG57" s="34" t="str">
        <f aca="false">IF(ISNUMBER(BG7),IF(BG7=SUM(BG8:BG56),"p","f"),"-")</f>
        <v>-</v>
      </c>
      <c r="BH57" s="34"/>
      <c r="BI57" s="34" t="str">
        <f aca="false">IF(ISNUMBER(BI7),IF(BI7=SUM(BI8:BI56),"p","f"),"-")</f>
        <v>p</v>
      </c>
      <c r="BJ57" s="34"/>
      <c r="BK57" s="34" t="str">
        <f aca="false">IF(ISNUMBER(BK7),IF(BK7=SUM(BK8:BK56),"p","f"),"-")</f>
        <v>-</v>
      </c>
      <c r="BL57" s="34"/>
      <c r="BM57" s="34" t="str">
        <f aca="false">IF(ISNUMBER(BM7),IF(BM7=SUM(BM8:BM56),"p","f"),"-")</f>
        <v>-</v>
      </c>
      <c r="BN57" s="34"/>
      <c r="BO57" s="34" t="str">
        <f aca="false">IF(ISNUMBER(BO7),IF(BO7=SUM(BO8:BO56),"p","f"),"-")</f>
        <v>p</v>
      </c>
      <c r="BP57" s="34"/>
      <c r="BQ57" s="34" t="str">
        <f aca="false">IF(ISNUMBER(BQ7),IF(BQ7=SUM(BQ8:BQ56),"p","f"),"-")</f>
        <v>-</v>
      </c>
      <c r="BR57" s="34"/>
      <c r="BS57" s="34" t="str">
        <f aca="false">IF(ISNUMBER(BS7),IF(BS7=SUM(BS8:BS56),"p","f"),"-")</f>
        <v>p</v>
      </c>
      <c r="BT57" s="34"/>
      <c r="BU57" s="34" t="str">
        <f aca="false">IF(ISNUMBER(BU7),IF(BU7=SUM(BU8:BU56),"p","f"),"-")</f>
        <v>p</v>
      </c>
      <c r="BV57" s="34"/>
      <c r="BW57" s="34" t="str">
        <f aca="false">IF(ISNUMBER(BW7),IF(BW7=SUM(BW8:BW56),"p","f"),"-")</f>
        <v>-</v>
      </c>
      <c r="BX57" s="34"/>
      <c r="BY57" s="34" t="str">
        <f aca="false">IF(ISNUMBER(BY7),IF(BY7=SUM(BY8:BY56),"p","f"),"-")</f>
        <v>-</v>
      </c>
      <c r="BZ57" s="34"/>
      <c r="CA57" s="34" t="str">
        <f aca="false">IF(ISNUMBER(CA7),IF(CA7=SUM(CA8:CA56),"p","f"),"-")</f>
        <v>p</v>
      </c>
      <c r="CB57" s="34"/>
      <c r="CC57" s="34" t="str">
        <f aca="false">IF(ISNUMBER(CC7),IF(CC7=SUM(CC8:CC56),"p","f"),"-")</f>
        <v>-</v>
      </c>
      <c r="CD57" s="34"/>
      <c r="CE57" s="34" t="str">
        <f aca="false">IF(ISNUMBER(CE7),IF(CE7=SUM(CE8:CE56),"p","f"),"-")</f>
        <v>p</v>
      </c>
      <c r="CF57" s="34"/>
      <c r="CG57" s="34" t="str">
        <f aca="false">IF(ISNUMBER(CG7),IF(CG7=SUM(CG8:CG56),"p","f"),"-")</f>
        <v>p</v>
      </c>
      <c r="CH57" s="34"/>
      <c r="CI57" s="34" t="str">
        <f aca="false">IF(ISNUMBER(CI7),IF(CI7=SUM(CI8:CI56),"p","f"),"-")</f>
        <v>p</v>
      </c>
      <c r="CJ57" s="34"/>
      <c r="CK57" s="34" t="str">
        <f aca="false">IF(ISNUMBER(CK7),IF(CK7=SUM(CK8:CK56),"p","f"),"-")</f>
        <v>p</v>
      </c>
      <c r="CL57" s="34"/>
    </row>
    <row r="58" customFormat="false" ht="12.75" hidden="false" customHeight="false" outlineLevel="0" collapsed="false">
      <c r="B58" s="40" t="s">
        <v>243</v>
      </c>
      <c r="C58" s="40"/>
      <c r="D58" s="40"/>
      <c r="E58" s="40"/>
      <c r="F58" s="40"/>
    </row>
    <row r="60" customFormat="false" ht="12.75" hidden="false" customHeight="false" outlineLevel="0" collapsed="false">
      <c r="BT60" s="0"/>
      <c r="BV60" s="62"/>
      <c r="CF60" s="0"/>
      <c r="CH60" s="62"/>
    </row>
    <row r="61" customFormat="false" ht="12.75" hidden="false" customHeight="false" outlineLevel="0" collapsed="false"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L61" s="0"/>
      <c r="BQ61" s="0"/>
      <c r="BX61" s="0"/>
      <c r="CC61" s="0"/>
      <c r="CJ61" s="0"/>
    </row>
    <row r="62" customFormat="false" ht="12.75" hidden="false" customHeight="false" outlineLevel="0" collapsed="false">
      <c r="BQ62" s="0"/>
      <c r="CC62" s="0"/>
    </row>
    <row r="63" customFormat="false" ht="12.75" hidden="false" customHeight="false" outlineLevel="0" collapsed="false">
      <c r="U63" s="0"/>
      <c r="V63" s="0"/>
      <c r="W63" s="0"/>
      <c r="X63" s="0"/>
      <c r="Y63" s="0"/>
      <c r="Z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E63" s="0"/>
      <c r="BF63" s="0"/>
      <c r="BG63" s="0"/>
      <c r="BH63" s="0"/>
      <c r="BI63" s="0"/>
      <c r="BJ63" s="0"/>
      <c r="BL63" s="0"/>
      <c r="BQ63" s="0"/>
      <c r="BR63" s="0"/>
      <c r="BS63" s="0"/>
      <c r="BT63" s="0"/>
      <c r="BU63" s="0"/>
      <c r="BV63" s="0"/>
      <c r="BX63" s="0"/>
      <c r="CC63" s="0"/>
      <c r="CD63" s="0"/>
      <c r="CE63" s="0"/>
      <c r="CF63" s="0"/>
      <c r="CG63" s="0"/>
      <c r="CH63" s="0"/>
      <c r="CJ63" s="0"/>
    </row>
    <row r="64" customFormat="false" ht="12.75" hidden="false" customHeight="false" outlineLevel="0" collapsed="false"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L64" s="0"/>
      <c r="BQ64" s="0"/>
      <c r="BX64" s="0"/>
      <c r="CC64" s="0"/>
      <c r="CJ64" s="0"/>
    </row>
    <row r="65" customFormat="false" ht="12.75" hidden="false" customHeight="false" outlineLevel="0" collapsed="false">
      <c r="R65" s="0"/>
      <c r="S65" s="62"/>
      <c r="T65" s="62"/>
      <c r="U65" s="62"/>
      <c r="V65" s="62"/>
      <c r="W65" s="62"/>
      <c r="X65" s="62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B65" s="0"/>
      <c r="BC65" s="62"/>
      <c r="BD65" s="62"/>
      <c r="BE65" s="62"/>
      <c r="BF65" s="62"/>
      <c r="BG65" s="62"/>
      <c r="BH65" s="62"/>
      <c r="BL65" s="0"/>
      <c r="BN65" s="0"/>
      <c r="BO65" s="62"/>
      <c r="BP65" s="62"/>
      <c r="BQ65" s="0"/>
      <c r="BR65" s="62"/>
      <c r="BS65" s="62"/>
      <c r="BT65" s="62"/>
      <c r="BX65" s="0"/>
      <c r="BZ65" s="0"/>
      <c r="CA65" s="62"/>
      <c r="CB65" s="62"/>
      <c r="CC65" s="62"/>
      <c r="CD65" s="62"/>
      <c r="CE65" s="62"/>
      <c r="CF65" s="62"/>
      <c r="CG65" s="62"/>
      <c r="CJ65" s="0"/>
      <c r="CL65" s="0"/>
    </row>
    <row r="66" customFormat="false" ht="12.75" hidden="false" customHeight="false" outlineLevel="0" collapsed="false">
      <c r="R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B66" s="0"/>
      <c r="BL66" s="0"/>
      <c r="BN66" s="0"/>
      <c r="BX66" s="0"/>
      <c r="BZ66" s="0"/>
      <c r="CB66" s="0"/>
      <c r="CJ66" s="0"/>
      <c r="CL66" s="0"/>
    </row>
    <row r="67" customFormat="false" ht="12.75" hidden="false" customHeight="false" outlineLevel="0" collapsed="false">
      <c r="R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B67" s="0"/>
      <c r="BL67" s="0"/>
      <c r="BN67" s="0"/>
      <c r="BX67" s="0"/>
      <c r="BZ67" s="0"/>
      <c r="CB67" s="0"/>
      <c r="CJ67" s="0"/>
      <c r="CL67" s="0"/>
    </row>
    <row r="68" customFormat="false" ht="15.75" hidden="false" customHeight="false" outlineLevel="0" collapsed="false">
      <c r="E68" s="63"/>
      <c r="Q68" s="63"/>
      <c r="R68" s="0"/>
      <c r="BA68" s="63"/>
      <c r="BB68" s="0"/>
      <c r="BM68" s="63"/>
      <c r="BN68" s="0"/>
      <c r="BY68" s="63"/>
      <c r="BZ68" s="0"/>
      <c r="CB68" s="0"/>
      <c r="CK68" s="63"/>
      <c r="CL68" s="0"/>
    </row>
    <row r="69" customFormat="false" ht="15.75" hidden="false" customHeight="false" outlineLevel="0" collapsed="false">
      <c r="E69" s="63"/>
      <c r="Q69" s="63"/>
      <c r="R69" s="0"/>
      <c r="BA69" s="63"/>
      <c r="BB69" s="0"/>
      <c r="BM69" s="63"/>
      <c r="BN69" s="0"/>
      <c r="BY69" s="63"/>
      <c r="BZ69" s="0"/>
      <c r="CB69" s="0"/>
      <c r="CK69" s="63"/>
      <c r="CL69" s="0"/>
    </row>
    <row r="70" customFormat="false" ht="15.75" hidden="false" customHeight="false" outlineLevel="0" collapsed="false">
      <c r="E70" s="63"/>
      <c r="Q70" s="63"/>
      <c r="R70" s="0"/>
      <c r="BA70" s="63"/>
      <c r="BB70" s="0"/>
      <c r="BM70" s="63"/>
      <c r="BN70" s="0"/>
      <c r="BY70" s="63"/>
      <c r="BZ70" s="0"/>
      <c r="CB70" s="0"/>
      <c r="CK70" s="63"/>
      <c r="CL70" s="0"/>
    </row>
    <row r="71" customFormat="false" ht="15.75" hidden="false" customHeight="false" outlineLevel="0" collapsed="false">
      <c r="E71" s="63"/>
      <c r="Q71" s="63"/>
      <c r="BA71" s="63"/>
      <c r="BM71" s="63"/>
      <c r="BY71" s="63"/>
      <c r="CK71" s="63"/>
    </row>
    <row r="72" customFormat="false" ht="90" hidden="false" customHeight="false" outlineLevel="0" collapsed="false">
      <c r="E72" s="63"/>
      <c r="Q72" s="63"/>
      <c r="BA72" s="63"/>
      <c r="BM72" s="63"/>
      <c r="BY72" s="63"/>
      <c r="CK72" s="54" t="s">
        <v>244</v>
      </c>
      <c r="CL72" s="54" t="s">
        <v>172</v>
      </c>
    </row>
  </sheetData>
  <mergeCells count="49">
    <mergeCell ref="A1:N1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BK5:BL5"/>
    <mergeCell ref="BM5:BN5"/>
    <mergeCell ref="BO5:BP5"/>
    <mergeCell ref="BQ5:BR5"/>
    <mergeCell ref="BS5:BT5"/>
    <mergeCell ref="BU5:BV5"/>
    <mergeCell ref="BW5:BX5"/>
    <mergeCell ref="BY5:BZ5"/>
    <mergeCell ref="CA5:CB5"/>
    <mergeCell ref="CC5:CD5"/>
    <mergeCell ref="CE5:CF5"/>
    <mergeCell ref="CG5:CH5"/>
    <mergeCell ref="CI5:CJ5"/>
    <mergeCell ref="CK5:CL5"/>
    <mergeCell ref="A7:B7"/>
    <mergeCell ref="B58:F5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53" width="34.52"/>
    <col collapsed="false" customWidth="true" hidden="false" outlineLevel="0" max="257" min="2" style="53" width="9.13"/>
    <col collapsed="false" customWidth="true" hidden="false" outlineLevel="0" max="1025" min="258" style="0" width="9.13"/>
  </cols>
  <sheetData>
    <row r="1" customFormat="false" ht="12.75" hidden="false" customHeight="false" outlineLevel="0" collapsed="false">
      <c r="A1" s="42" t="s">
        <v>245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5" customFormat="false" ht="12.75" hidden="false" customHeight="false" outlineLevel="0" collapsed="false">
      <c r="A5" s="55" t="s">
        <v>123</v>
      </c>
      <c r="B5" s="55" t="s">
        <v>246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64" t="s">
        <v>126</v>
      </c>
    </row>
    <row r="6" customFormat="false" ht="12.75" hidden="false" customHeight="false" outlineLevel="0" collapsed="false">
      <c r="A6" s="55"/>
      <c r="B6" s="55" t="s">
        <v>247</v>
      </c>
      <c r="C6" s="55" t="s">
        <v>248</v>
      </c>
      <c r="D6" s="55" t="s">
        <v>249</v>
      </c>
      <c r="E6" s="55" t="s">
        <v>250</v>
      </c>
      <c r="F6" s="55" t="s">
        <v>251</v>
      </c>
      <c r="G6" s="55" t="s">
        <v>252</v>
      </c>
      <c r="H6" s="55" t="s">
        <v>253</v>
      </c>
      <c r="I6" s="55" t="s">
        <v>254</v>
      </c>
      <c r="J6" s="55" t="s">
        <v>255</v>
      </c>
      <c r="K6" s="55" t="s">
        <v>256</v>
      </c>
      <c r="L6" s="55" t="s">
        <v>257</v>
      </c>
      <c r="M6" s="55" t="s">
        <v>258</v>
      </c>
      <c r="N6" s="64"/>
    </row>
    <row r="7" customFormat="false" ht="12.75" hidden="false" customHeight="false" outlineLevel="0" collapsed="false">
      <c r="A7" s="65" t="s">
        <v>259</v>
      </c>
      <c r="B7" s="66" t="n">
        <v>144</v>
      </c>
      <c r="C7" s="67" t="n">
        <v>128</v>
      </c>
      <c r="D7" s="67" t="n">
        <v>146</v>
      </c>
      <c r="E7" s="67" t="n">
        <v>114</v>
      </c>
      <c r="F7" s="67" t="n">
        <v>109</v>
      </c>
      <c r="G7" s="67" t="n">
        <v>84</v>
      </c>
      <c r="H7" s="67" t="n">
        <v>99</v>
      </c>
      <c r="I7" s="67" t="n">
        <v>81</v>
      </c>
      <c r="J7" s="67" t="n">
        <v>94</v>
      </c>
      <c r="K7" s="67" t="n">
        <v>90</v>
      </c>
      <c r="L7" s="67" t="n">
        <v>105</v>
      </c>
      <c r="M7" s="68" t="n">
        <v>109</v>
      </c>
      <c r="N7" s="69" t="n">
        <v>1303</v>
      </c>
    </row>
    <row r="8" customFormat="false" ht="12.75" hidden="false" customHeight="false" outlineLevel="0" collapsed="false">
      <c r="A8" s="70" t="s">
        <v>140</v>
      </c>
      <c r="B8" s="71" t="s">
        <v>73</v>
      </c>
      <c r="C8" s="72" t="s">
        <v>73</v>
      </c>
      <c r="D8" s="72" t="s">
        <v>73</v>
      </c>
      <c r="E8" s="72" t="s">
        <v>73</v>
      </c>
      <c r="F8" s="72" t="s">
        <v>73</v>
      </c>
      <c r="G8" s="72" t="s">
        <v>73</v>
      </c>
      <c r="H8" s="72" t="s">
        <v>73</v>
      </c>
      <c r="I8" s="72" t="s">
        <v>73</v>
      </c>
      <c r="J8" s="72" t="s">
        <v>73</v>
      </c>
      <c r="K8" s="72" t="s">
        <v>73</v>
      </c>
      <c r="L8" s="72" t="s">
        <v>73</v>
      </c>
      <c r="M8" s="73" t="s">
        <v>73</v>
      </c>
      <c r="N8" s="74" t="s">
        <v>73</v>
      </c>
    </row>
    <row r="9" customFormat="false" ht="12.75" hidden="false" customHeight="false" outlineLevel="0" collapsed="false">
      <c r="A9" s="70" t="s">
        <v>260</v>
      </c>
      <c r="B9" s="71" t="n">
        <v>4</v>
      </c>
      <c r="C9" s="72" t="n">
        <v>4</v>
      </c>
      <c r="D9" s="72" t="n">
        <v>6</v>
      </c>
      <c r="E9" s="72" t="n">
        <v>1</v>
      </c>
      <c r="F9" s="72" t="n">
        <v>4</v>
      </c>
      <c r="G9" s="72" t="n">
        <v>2</v>
      </c>
      <c r="H9" s="72" t="s">
        <v>73</v>
      </c>
      <c r="I9" s="72" t="s">
        <v>73</v>
      </c>
      <c r="J9" s="72" t="n">
        <v>2</v>
      </c>
      <c r="K9" s="72" t="n">
        <v>2</v>
      </c>
      <c r="L9" s="72" t="n">
        <v>4</v>
      </c>
      <c r="M9" s="73" t="n">
        <v>4</v>
      </c>
      <c r="N9" s="74" t="n">
        <f aca="false">IF(SUM(B9:M9)&gt;0,SUM(B9:M9),"-")</f>
        <v>33</v>
      </c>
    </row>
    <row r="10" customFormat="false" ht="12.75" hidden="false" customHeight="false" outlineLevel="0" collapsed="false">
      <c r="A10" s="70" t="s">
        <v>144</v>
      </c>
      <c r="B10" s="71" t="n">
        <v>2</v>
      </c>
      <c r="C10" s="71" t="n">
        <v>2</v>
      </c>
      <c r="D10" s="71" t="n">
        <v>1</v>
      </c>
      <c r="E10" s="71" t="n">
        <v>1</v>
      </c>
      <c r="F10" s="71" t="n">
        <v>4</v>
      </c>
      <c r="G10" s="71" t="s">
        <v>73</v>
      </c>
      <c r="H10" s="71" t="n">
        <v>2</v>
      </c>
      <c r="I10" s="71" t="n">
        <v>3</v>
      </c>
      <c r="J10" s="71" t="n">
        <v>2</v>
      </c>
      <c r="K10" s="71" t="n">
        <v>1</v>
      </c>
      <c r="L10" s="71" t="n">
        <v>5</v>
      </c>
      <c r="M10" s="71" t="n">
        <v>2</v>
      </c>
      <c r="N10" s="74" t="n">
        <f aca="false">IF(SUM(B10:M10)&gt;0,SUM(B10:M10),"-")</f>
        <v>25</v>
      </c>
    </row>
    <row r="11" customFormat="false" ht="15" hidden="false" customHeight="false" outlineLevel="0" collapsed="false">
      <c r="A11" s="75" t="s">
        <v>151</v>
      </c>
      <c r="B11" s="71" t="s">
        <v>73</v>
      </c>
      <c r="C11" s="71" t="s">
        <v>73</v>
      </c>
      <c r="D11" s="71" t="s">
        <v>73</v>
      </c>
      <c r="E11" s="71" t="s">
        <v>73</v>
      </c>
      <c r="F11" s="71" t="s">
        <v>73</v>
      </c>
      <c r="G11" s="71" t="s">
        <v>73</v>
      </c>
      <c r="H11" s="71" t="s">
        <v>73</v>
      </c>
      <c r="I11" s="71" t="s">
        <v>73</v>
      </c>
      <c r="J11" s="71" t="s">
        <v>73</v>
      </c>
      <c r="K11" s="71" t="s">
        <v>73</v>
      </c>
      <c r="L11" s="71" t="s">
        <v>73</v>
      </c>
      <c r="M11" s="71" t="s">
        <v>73</v>
      </c>
      <c r="N11" s="74" t="str">
        <f aca="false">IF(SUM(B11:M11)&gt;0,SUM(B11:M11),"-")</f>
        <v>-</v>
      </c>
      <c r="P11" s="76"/>
      <c r="Q11" s="76"/>
      <c r="R11" s="76"/>
      <c r="S11" s="76"/>
      <c r="T11" s="76"/>
    </row>
    <row r="12" customFormat="false" ht="15" hidden="false" customHeight="false" outlineLevel="0" collapsed="false">
      <c r="A12" s="75" t="s">
        <v>160</v>
      </c>
      <c r="B12" s="71" t="s">
        <v>73</v>
      </c>
      <c r="C12" s="71" t="s">
        <v>73</v>
      </c>
      <c r="D12" s="71" t="s">
        <v>73</v>
      </c>
      <c r="E12" s="71" t="s">
        <v>73</v>
      </c>
      <c r="F12" s="71" t="s">
        <v>73</v>
      </c>
      <c r="G12" s="71" t="s">
        <v>73</v>
      </c>
      <c r="H12" s="71" t="s">
        <v>73</v>
      </c>
      <c r="I12" s="71" t="s">
        <v>73</v>
      </c>
      <c r="J12" s="71" t="s">
        <v>73</v>
      </c>
      <c r="K12" s="71" t="s">
        <v>73</v>
      </c>
      <c r="L12" s="71" t="s">
        <v>73</v>
      </c>
      <c r="M12" s="71" t="s">
        <v>73</v>
      </c>
      <c r="N12" s="74" t="str">
        <f aca="false">IF(SUM(B12:M12)&gt;0,SUM(B12:M12),"-")</f>
        <v>-</v>
      </c>
      <c r="P12" s="76"/>
      <c r="Q12" s="76"/>
      <c r="R12" s="76"/>
      <c r="S12" s="76"/>
      <c r="T12" s="76"/>
    </row>
    <row r="13" customFormat="false" ht="15" hidden="false" customHeight="false" outlineLevel="0" collapsed="false">
      <c r="A13" s="75" t="s">
        <v>261</v>
      </c>
      <c r="B13" s="71" t="n">
        <v>25</v>
      </c>
      <c r="C13" s="71" t="n">
        <v>26</v>
      </c>
      <c r="D13" s="71" t="n">
        <v>34</v>
      </c>
      <c r="E13" s="71" t="n">
        <v>24</v>
      </c>
      <c r="F13" s="71" t="n">
        <v>24</v>
      </c>
      <c r="G13" s="71" t="n">
        <v>33</v>
      </c>
      <c r="H13" s="71" t="n">
        <v>25</v>
      </c>
      <c r="I13" s="71" t="n">
        <v>22</v>
      </c>
      <c r="J13" s="71" t="n">
        <v>20</v>
      </c>
      <c r="K13" s="71" t="n">
        <v>22</v>
      </c>
      <c r="L13" s="71" t="n">
        <v>25</v>
      </c>
      <c r="M13" s="71" t="n">
        <v>37</v>
      </c>
      <c r="N13" s="74" t="n">
        <f aca="false">IF(SUM(B13:M13)&gt;0,SUM(B13:M13),"-")</f>
        <v>317</v>
      </c>
      <c r="P13" s="76"/>
      <c r="Q13" s="76"/>
      <c r="R13" s="76"/>
      <c r="S13" s="76"/>
      <c r="T13" s="76"/>
    </row>
    <row r="14" customFormat="false" ht="15" hidden="false" customHeight="false" outlineLevel="0" collapsed="false">
      <c r="A14" s="75" t="s">
        <v>172</v>
      </c>
      <c r="B14" s="71" t="n">
        <v>4</v>
      </c>
      <c r="C14" s="71" t="n">
        <v>13</v>
      </c>
      <c r="D14" s="71" t="n">
        <v>55</v>
      </c>
      <c r="E14" s="71" t="n">
        <v>8</v>
      </c>
      <c r="F14" s="71" t="n">
        <v>2</v>
      </c>
      <c r="G14" s="71" t="n">
        <v>1</v>
      </c>
      <c r="H14" s="71" t="s">
        <v>73</v>
      </c>
      <c r="I14" s="71" t="s">
        <v>73</v>
      </c>
      <c r="J14" s="71" t="n">
        <v>1</v>
      </c>
      <c r="K14" s="71" t="s">
        <v>73</v>
      </c>
      <c r="L14" s="71" t="s">
        <v>73</v>
      </c>
      <c r="M14" s="71" t="n">
        <v>4</v>
      </c>
      <c r="N14" s="74" t="n">
        <f aca="false">IF(SUM(B14:M14)&gt;0,SUM(B14:M14),"-")</f>
        <v>88</v>
      </c>
      <c r="P14" s="76"/>
      <c r="Q14" s="76"/>
      <c r="R14" s="76"/>
      <c r="S14" s="76"/>
      <c r="T14" s="76"/>
    </row>
    <row r="15" customFormat="false" ht="15" hidden="false" customHeight="false" outlineLevel="0" collapsed="false">
      <c r="A15" s="75" t="s">
        <v>262</v>
      </c>
      <c r="B15" s="71" t="n">
        <v>6</v>
      </c>
      <c r="C15" s="71" t="n">
        <v>3</v>
      </c>
      <c r="D15" s="71" t="n">
        <v>5</v>
      </c>
      <c r="E15" s="71" t="n">
        <v>2</v>
      </c>
      <c r="F15" s="71" t="n">
        <v>6</v>
      </c>
      <c r="G15" s="71" t="n">
        <v>2</v>
      </c>
      <c r="H15" s="71" t="n">
        <v>6</v>
      </c>
      <c r="I15" s="71" t="n">
        <v>4</v>
      </c>
      <c r="J15" s="71" t="n">
        <v>4</v>
      </c>
      <c r="K15" s="71" t="n">
        <v>1</v>
      </c>
      <c r="L15" s="71" t="n">
        <v>7</v>
      </c>
      <c r="M15" s="71" t="n">
        <v>2</v>
      </c>
      <c r="N15" s="74" t="n">
        <f aca="false">IF(SUM(B15:M15)&gt;0,SUM(B15:M15),"-")</f>
        <v>48</v>
      </c>
      <c r="P15" s="76"/>
      <c r="Q15" s="76"/>
      <c r="R15" s="76"/>
      <c r="S15" s="76"/>
      <c r="T15" s="76"/>
    </row>
    <row r="16" customFormat="false" ht="15" hidden="false" customHeight="false" outlineLevel="0" collapsed="false">
      <c r="A16" s="77" t="s">
        <v>263</v>
      </c>
      <c r="B16" s="78" t="n">
        <v>289</v>
      </c>
      <c r="C16" s="78" t="n">
        <v>256</v>
      </c>
      <c r="D16" s="78" t="n">
        <v>304</v>
      </c>
      <c r="E16" s="78" t="n">
        <v>238</v>
      </c>
      <c r="F16" s="78" t="n">
        <v>218</v>
      </c>
      <c r="G16" s="78" t="n">
        <v>186</v>
      </c>
      <c r="H16" s="78" t="n">
        <v>202</v>
      </c>
      <c r="I16" s="78" t="n">
        <v>203</v>
      </c>
      <c r="J16" s="78" t="n">
        <v>206</v>
      </c>
      <c r="K16" s="78" t="n">
        <v>206</v>
      </c>
      <c r="L16" s="78" t="n">
        <v>236</v>
      </c>
      <c r="M16" s="78" t="n">
        <v>223</v>
      </c>
      <c r="N16" s="79" t="n">
        <f aca="false">IF(SUM(B16:M16)&gt;0,SUM(B16:M16),"-")</f>
        <v>2767</v>
      </c>
      <c r="P16" s="76"/>
      <c r="Q16" s="76"/>
      <c r="R16" s="76"/>
      <c r="S16" s="76"/>
      <c r="T16" s="76"/>
    </row>
  </sheetData>
  <mergeCells count="4">
    <mergeCell ref="A1:M1"/>
    <mergeCell ref="A5:A6"/>
    <mergeCell ref="B5:M5"/>
    <mergeCell ref="N5:N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9" activeCellId="0" sqref="D9"/>
    </sheetView>
  </sheetViews>
  <sheetFormatPr defaultRowHeight="12.75" zeroHeight="false" outlineLevelRow="0" outlineLevelCol="0"/>
  <cols>
    <col collapsed="false" customWidth="true" hidden="false" outlineLevel="0" max="2" min="1" style="0" width="8.69"/>
    <col collapsed="false" customWidth="true" hidden="false" outlineLevel="0" max="3" min="3" style="0" width="14.27"/>
    <col collapsed="false" customWidth="true" hidden="false" outlineLevel="0" max="6" min="4" style="0" width="8.69"/>
    <col collapsed="false" customWidth="true" hidden="false" outlineLevel="0" max="7" min="7" style="0" width="12.55"/>
    <col collapsed="false" customWidth="true" hidden="false" outlineLevel="0" max="11" min="8" style="0" width="8.69"/>
    <col collapsed="false" customWidth="true" hidden="false" outlineLevel="0" max="12" min="12" style="0" width="10.98"/>
    <col collapsed="false" customWidth="true" hidden="false" outlineLevel="0" max="13" min="13" style="0" width="11.27"/>
    <col collapsed="false" customWidth="true" hidden="false" outlineLevel="0" max="1025" min="14" style="0" width="8.69"/>
  </cols>
  <sheetData>
    <row r="1" customFormat="false" ht="27" hidden="false" customHeight="true" outlineLevel="0" collapsed="false">
      <c r="A1" s="80" t="s">
        <v>264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customFormat="false" ht="12.75" hidden="false" customHeight="false" outlineLevel="0" collapsed="false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customFormat="false" ht="12.75" hidden="false" customHeight="false" outlineLevel="0" collapsed="false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5" customFormat="false" ht="12.75" hidden="false" customHeight="true" outlineLevel="0" collapsed="false">
      <c r="A5" s="84"/>
      <c r="B5" s="84"/>
      <c r="C5" s="85" t="s">
        <v>265</v>
      </c>
      <c r="D5" s="85" t="s">
        <v>266</v>
      </c>
      <c r="E5" s="58" t="s">
        <v>267</v>
      </c>
      <c r="F5" s="58"/>
      <c r="G5" s="58"/>
      <c r="H5" s="58"/>
      <c r="I5" s="58"/>
      <c r="J5" s="58"/>
      <c r="K5" s="86" t="s">
        <v>268</v>
      </c>
      <c r="L5" s="86"/>
      <c r="M5" s="86"/>
    </row>
    <row r="6" customFormat="false" ht="23.25" hidden="false" customHeight="true" outlineLevel="0" collapsed="false">
      <c r="A6" s="84"/>
      <c r="B6" s="84"/>
      <c r="C6" s="85"/>
      <c r="D6" s="85"/>
      <c r="E6" s="58" t="s">
        <v>269</v>
      </c>
      <c r="F6" s="58"/>
      <c r="G6" s="58"/>
      <c r="H6" s="58"/>
      <c r="I6" s="58"/>
      <c r="J6" s="58"/>
      <c r="K6" s="85" t="s">
        <v>270</v>
      </c>
      <c r="L6" s="86" t="s">
        <v>271</v>
      </c>
      <c r="M6" s="86"/>
    </row>
    <row r="7" customFormat="false" ht="46.5" hidden="false" customHeight="true" outlineLevel="0" collapsed="false">
      <c r="A7" s="84"/>
      <c r="B7" s="84"/>
      <c r="C7" s="85"/>
      <c r="D7" s="85"/>
      <c r="E7" s="85" t="s">
        <v>272</v>
      </c>
      <c r="F7" s="85" t="s">
        <v>273</v>
      </c>
      <c r="G7" s="85" t="s">
        <v>274</v>
      </c>
      <c r="H7" s="85" t="s">
        <v>275</v>
      </c>
      <c r="I7" s="85" t="s">
        <v>276</v>
      </c>
      <c r="J7" s="85" t="s">
        <v>277</v>
      </c>
      <c r="K7" s="85"/>
      <c r="L7" s="85" t="s">
        <v>278</v>
      </c>
      <c r="M7" s="85" t="s">
        <v>279</v>
      </c>
    </row>
    <row r="8" customFormat="false" ht="12.75" hidden="false" customHeight="true" outlineLevel="0" collapsed="false">
      <c r="A8" s="87" t="s">
        <v>280</v>
      </c>
      <c r="B8" s="88" t="s">
        <v>281</v>
      </c>
      <c r="C8" s="85" t="s">
        <v>282</v>
      </c>
      <c r="D8" s="89" t="s">
        <v>126</v>
      </c>
      <c r="E8" s="90" t="n">
        <v>342417</v>
      </c>
      <c r="F8" s="14" t="n">
        <v>212419</v>
      </c>
      <c r="G8" s="90" t="n">
        <v>6</v>
      </c>
      <c r="H8" s="90" t="n">
        <v>92</v>
      </c>
      <c r="I8" s="90" t="n">
        <v>2780</v>
      </c>
      <c r="J8" s="90" t="n">
        <v>422</v>
      </c>
      <c r="K8" s="90" t="n">
        <v>3192</v>
      </c>
      <c r="L8" s="90" t="n">
        <v>1743</v>
      </c>
      <c r="M8" s="90" t="s">
        <v>283</v>
      </c>
    </row>
    <row r="9" customFormat="false" ht="57.75" hidden="false" customHeight="true" outlineLevel="0" collapsed="false">
      <c r="A9" s="87"/>
      <c r="B9" s="88"/>
      <c r="C9" s="85"/>
      <c r="D9" s="91" t="s">
        <v>284</v>
      </c>
      <c r="E9" s="92" t="n">
        <v>39181</v>
      </c>
      <c r="F9" s="92" t="n">
        <v>19571</v>
      </c>
      <c r="G9" s="92" t="s">
        <v>73</v>
      </c>
      <c r="H9" s="92" t="n">
        <v>13</v>
      </c>
      <c r="I9" s="92" t="n">
        <v>21</v>
      </c>
      <c r="J9" s="92" t="n">
        <v>64</v>
      </c>
      <c r="K9" s="92" t="n">
        <v>242</v>
      </c>
      <c r="L9" s="92" t="n">
        <v>103</v>
      </c>
      <c r="M9" s="92" t="s">
        <v>283</v>
      </c>
    </row>
    <row r="10" customFormat="false" ht="24" hidden="false" customHeight="true" outlineLevel="0" collapsed="false">
      <c r="A10" s="87"/>
      <c r="B10" s="88"/>
      <c r="C10" s="85"/>
      <c r="D10" s="93" t="s">
        <v>285</v>
      </c>
      <c r="E10" s="94" t="n">
        <v>11.4</v>
      </c>
      <c r="F10" s="94" t="n">
        <v>9.2</v>
      </c>
      <c r="G10" s="94" t="s">
        <v>73</v>
      </c>
      <c r="H10" s="94" t="n">
        <v>14.1</v>
      </c>
      <c r="I10" s="94" t="n">
        <v>0.8</v>
      </c>
      <c r="J10" s="94" t="n">
        <v>15.2</v>
      </c>
      <c r="K10" s="94" t="n">
        <v>7.6</v>
      </c>
      <c r="L10" s="94" t="n">
        <v>5.9</v>
      </c>
      <c r="M10" s="94" t="s">
        <v>283</v>
      </c>
    </row>
    <row r="11" customFormat="false" ht="12.75" hidden="false" customHeight="true" outlineLevel="0" collapsed="false">
      <c r="A11" s="87"/>
      <c r="B11" s="87" t="s">
        <v>286</v>
      </c>
      <c r="C11" s="85" t="s">
        <v>287</v>
      </c>
      <c r="D11" s="89" t="s">
        <v>126</v>
      </c>
      <c r="E11" s="90" t="n">
        <v>59185</v>
      </c>
      <c r="F11" s="90" t="n">
        <v>29824</v>
      </c>
      <c r="G11" s="90" t="s">
        <v>283</v>
      </c>
      <c r="H11" s="90" t="n">
        <v>29</v>
      </c>
      <c r="I11" s="90" t="s">
        <v>283</v>
      </c>
      <c r="J11" s="90" t="s">
        <v>283</v>
      </c>
      <c r="K11" s="90" t="s">
        <v>283</v>
      </c>
      <c r="L11" s="90" t="s">
        <v>283</v>
      </c>
      <c r="M11" s="90" t="n">
        <v>156</v>
      </c>
    </row>
    <row r="12" customFormat="false" ht="38.25" hidden="false" customHeight="false" outlineLevel="0" collapsed="false">
      <c r="A12" s="87"/>
      <c r="B12" s="87"/>
      <c r="C12" s="85"/>
      <c r="D12" s="91" t="s">
        <v>284</v>
      </c>
      <c r="E12" s="92" t="n">
        <v>12685</v>
      </c>
      <c r="F12" s="92" t="n">
        <v>4226</v>
      </c>
      <c r="G12" s="92" t="s">
        <v>283</v>
      </c>
      <c r="H12" s="92" t="n">
        <v>5</v>
      </c>
      <c r="I12" s="92" t="s">
        <v>283</v>
      </c>
      <c r="J12" s="92" t="s">
        <v>283</v>
      </c>
      <c r="K12" s="92" t="s">
        <v>283</v>
      </c>
      <c r="L12" s="92" t="s">
        <v>283</v>
      </c>
      <c r="M12" s="92" t="n">
        <v>4</v>
      </c>
    </row>
    <row r="13" customFormat="false" ht="12.75" hidden="false" customHeight="false" outlineLevel="0" collapsed="false">
      <c r="A13" s="87"/>
      <c r="B13" s="87"/>
      <c r="C13" s="85"/>
      <c r="D13" s="93" t="s">
        <v>285</v>
      </c>
      <c r="E13" s="94" t="n">
        <v>21.4</v>
      </c>
      <c r="F13" s="94" t="n">
        <v>14.2</v>
      </c>
      <c r="G13" s="94" t="s">
        <v>283</v>
      </c>
      <c r="H13" s="94" t="n">
        <v>17.2</v>
      </c>
      <c r="I13" s="94" t="s">
        <v>283</v>
      </c>
      <c r="J13" s="94" t="s">
        <v>283</v>
      </c>
      <c r="K13" s="94" t="s">
        <v>283</v>
      </c>
      <c r="L13" s="94" t="s">
        <v>283</v>
      </c>
      <c r="M13" s="94" t="n">
        <v>2.6</v>
      </c>
    </row>
    <row r="14" customFormat="false" ht="12.75" hidden="false" customHeight="true" outlineLevel="0" collapsed="false">
      <c r="A14" s="87"/>
      <c r="B14" s="87"/>
      <c r="C14" s="85" t="s">
        <v>288</v>
      </c>
      <c r="D14" s="89" t="s">
        <v>126</v>
      </c>
      <c r="E14" s="90" t="n">
        <v>33020</v>
      </c>
      <c r="F14" s="90" t="n">
        <v>5794</v>
      </c>
      <c r="G14" s="90" t="n">
        <v>2</v>
      </c>
      <c r="H14" s="90" t="n">
        <v>161</v>
      </c>
      <c r="I14" s="90" t="s">
        <v>283</v>
      </c>
      <c r="J14" s="90" t="s">
        <v>283</v>
      </c>
      <c r="K14" s="90" t="s">
        <v>283</v>
      </c>
      <c r="L14" s="90" t="s">
        <v>283</v>
      </c>
      <c r="M14" s="90" t="n">
        <v>57</v>
      </c>
    </row>
    <row r="15" customFormat="false" ht="38.25" hidden="false" customHeight="false" outlineLevel="0" collapsed="false">
      <c r="A15" s="87"/>
      <c r="B15" s="87"/>
      <c r="C15" s="85"/>
      <c r="D15" s="91" t="s">
        <v>284</v>
      </c>
      <c r="E15" s="92" t="n">
        <v>6047</v>
      </c>
      <c r="F15" s="92" t="n">
        <v>925</v>
      </c>
      <c r="G15" s="92" t="s">
        <v>73</v>
      </c>
      <c r="H15" s="92" t="n">
        <v>16</v>
      </c>
      <c r="I15" s="92" t="s">
        <v>283</v>
      </c>
      <c r="J15" s="92" t="s">
        <v>283</v>
      </c>
      <c r="K15" s="92" t="s">
        <v>283</v>
      </c>
      <c r="L15" s="92" t="s">
        <v>283</v>
      </c>
      <c r="M15" s="92" t="n">
        <v>43</v>
      </c>
    </row>
    <row r="16" customFormat="false" ht="12.75" hidden="false" customHeight="false" outlineLevel="0" collapsed="false">
      <c r="A16" s="87"/>
      <c r="B16" s="87"/>
      <c r="C16" s="85"/>
      <c r="D16" s="93" t="s">
        <v>285</v>
      </c>
      <c r="E16" s="94" t="n">
        <v>18.3</v>
      </c>
      <c r="F16" s="94" t="n">
        <v>16</v>
      </c>
      <c r="G16" s="94" t="s">
        <v>73</v>
      </c>
      <c r="H16" s="94" t="n">
        <v>9.9</v>
      </c>
      <c r="I16" s="94" t="s">
        <v>283</v>
      </c>
      <c r="J16" s="94" t="s">
        <v>283</v>
      </c>
      <c r="K16" s="94" t="s">
        <v>283</v>
      </c>
      <c r="L16" s="94" t="s">
        <v>283</v>
      </c>
      <c r="M16" s="94" t="n">
        <v>75.4</v>
      </c>
    </row>
    <row r="17" customFormat="false" ht="12.75" hidden="false" customHeight="true" outlineLevel="0" collapsed="false">
      <c r="A17" s="87"/>
      <c r="B17" s="87"/>
      <c r="C17" s="85" t="s">
        <v>289</v>
      </c>
      <c r="D17" s="89" t="s">
        <v>126</v>
      </c>
      <c r="E17" s="90" t="n">
        <v>79120</v>
      </c>
      <c r="F17" s="90" t="n">
        <v>46058</v>
      </c>
      <c r="G17" s="90" t="s">
        <v>283</v>
      </c>
      <c r="H17" s="90" t="n">
        <v>29</v>
      </c>
      <c r="I17" s="90" t="s">
        <v>283</v>
      </c>
      <c r="J17" s="90" t="s">
        <v>283</v>
      </c>
      <c r="K17" s="90" t="s">
        <v>283</v>
      </c>
      <c r="L17" s="90" t="s">
        <v>283</v>
      </c>
      <c r="M17" s="90" t="s">
        <v>283</v>
      </c>
    </row>
    <row r="18" customFormat="false" ht="38.25" hidden="false" customHeight="false" outlineLevel="0" collapsed="false">
      <c r="A18" s="87"/>
      <c r="B18" s="87"/>
      <c r="C18" s="85"/>
      <c r="D18" s="91" t="s">
        <v>284</v>
      </c>
      <c r="E18" s="92" t="n">
        <v>4911</v>
      </c>
      <c r="F18" s="92" t="n">
        <v>1385</v>
      </c>
      <c r="G18" s="92" t="s">
        <v>283</v>
      </c>
      <c r="H18" s="92" t="s">
        <v>73</v>
      </c>
      <c r="I18" s="92" t="s">
        <v>283</v>
      </c>
      <c r="J18" s="92" t="s">
        <v>283</v>
      </c>
      <c r="K18" s="92" t="s">
        <v>283</v>
      </c>
      <c r="L18" s="92" t="s">
        <v>283</v>
      </c>
      <c r="M18" s="92" t="s">
        <v>283</v>
      </c>
    </row>
    <row r="19" customFormat="false" ht="12.75" hidden="false" customHeight="false" outlineLevel="0" collapsed="false">
      <c r="A19" s="87"/>
      <c r="B19" s="87"/>
      <c r="C19" s="85"/>
      <c r="D19" s="93" t="s">
        <v>285</v>
      </c>
      <c r="E19" s="94" t="n">
        <v>6.2</v>
      </c>
      <c r="F19" s="94" t="n">
        <v>3</v>
      </c>
      <c r="G19" s="94" t="s">
        <v>283</v>
      </c>
      <c r="H19" s="94" t="s">
        <v>73</v>
      </c>
      <c r="I19" s="94" t="s">
        <v>283</v>
      </c>
      <c r="J19" s="94" t="s">
        <v>283</v>
      </c>
      <c r="K19" s="94" t="s">
        <v>283</v>
      </c>
      <c r="L19" s="94" t="s">
        <v>283</v>
      </c>
      <c r="M19" s="94" t="s">
        <v>283</v>
      </c>
    </row>
    <row r="20" customFormat="false" ht="12.75" hidden="false" customHeight="true" outlineLevel="0" collapsed="false">
      <c r="A20" s="87"/>
      <c r="B20" s="87"/>
      <c r="C20" s="85" t="s">
        <v>290</v>
      </c>
      <c r="D20" s="89" t="s">
        <v>126</v>
      </c>
      <c r="E20" s="90" t="n">
        <v>1253256</v>
      </c>
      <c r="F20" s="90" t="n">
        <v>412241</v>
      </c>
      <c r="G20" s="90" t="s">
        <v>283</v>
      </c>
      <c r="H20" s="90" t="s">
        <v>283</v>
      </c>
      <c r="I20" s="90" t="s">
        <v>283</v>
      </c>
      <c r="J20" s="90" t="s">
        <v>283</v>
      </c>
      <c r="K20" s="90" t="s">
        <v>283</v>
      </c>
      <c r="L20" s="90" t="s">
        <v>283</v>
      </c>
      <c r="M20" s="90" t="s">
        <v>283</v>
      </c>
    </row>
    <row r="21" customFormat="false" ht="38.25" hidden="false" customHeight="false" outlineLevel="0" collapsed="false">
      <c r="A21" s="87"/>
      <c r="B21" s="87"/>
      <c r="C21" s="85"/>
      <c r="D21" s="91" t="s">
        <v>284</v>
      </c>
      <c r="E21" s="92" t="n">
        <v>4947</v>
      </c>
      <c r="F21" s="92" t="n">
        <v>2434</v>
      </c>
      <c r="G21" s="92" t="s">
        <v>283</v>
      </c>
      <c r="H21" s="92" t="s">
        <v>283</v>
      </c>
      <c r="I21" s="92" t="s">
        <v>283</v>
      </c>
      <c r="J21" s="92" t="s">
        <v>283</v>
      </c>
      <c r="K21" s="92" t="s">
        <v>283</v>
      </c>
      <c r="L21" s="92" t="s">
        <v>283</v>
      </c>
      <c r="M21" s="92" t="s">
        <v>283</v>
      </c>
    </row>
    <row r="22" customFormat="false" ht="12.75" hidden="false" customHeight="false" outlineLevel="0" collapsed="false">
      <c r="A22" s="87"/>
      <c r="B22" s="87"/>
      <c r="C22" s="85"/>
      <c r="D22" s="93" t="s">
        <v>285</v>
      </c>
      <c r="E22" s="94" t="n">
        <v>0.4</v>
      </c>
      <c r="F22" s="94" t="n">
        <v>0.6</v>
      </c>
      <c r="G22" s="94" t="s">
        <v>283</v>
      </c>
      <c r="H22" s="94" t="s">
        <v>283</v>
      </c>
      <c r="I22" s="94" t="s">
        <v>283</v>
      </c>
      <c r="J22" s="94" t="s">
        <v>283</v>
      </c>
      <c r="K22" s="94" t="s">
        <v>283</v>
      </c>
      <c r="L22" s="94" t="s">
        <v>283</v>
      </c>
      <c r="M22" s="94" t="s">
        <v>283</v>
      </c>
    </row>
  </sheetData>
  <mergeCells count="17">
    <mergeCell ref="A1:M1"/>
    <mergeCell ref="A5:B7"/>
    <mergeCell ref="C5:C7"/>
    <mergeCell ref="D5:D7"/>
    <mergeCell ref="E5:J5"/>
    <mergeCell ref="K5:M5"/>
    <mergeCell ref="E6:J6"/>
    <mergeCell ref="K6:K7"/>
    <mergeCell ref="L6:M6"/>
    <mergeCell ref="A8:A22"/>
    <mergeCell ref="B8:B10"/>
    <mergeCell ref="C8:C10"/>
    <mergeCell ref="B11:B22"/>
    <mergeCell ref="C11:C13"/>
    <mergeCell ref="C14:C16"/>
    <mergeCell ref="C17:C19"/>
    <mergeCell ref="C20:C2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pl-PL</dc:language>
  <cp:lastModifiedBy>scan</cp:lastModifiedBy>
  <dcterms:modified xsi:type="dcterms:W3CDTF">2018-02-20T09:23:55Z</dcterms:modified>
  <cp:revision>0</cp:revision>
  <dc:subject/>
  <dc:title/>
</cp:coreProperties>
</file>